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a.orl\Desktop\Динамические таблицы\"/>
    </mc:Choice>
  </mc:AlternateContent>
  <bookViews>
    <workbookView xWindow="-105" yWindow="-105" windowWidth="23250" windowHeight="12570" tabRatio="852" firstSheet="8" activeTab="14"/>
  </bookViews>
  <sheets>
    <sheet name="ZOLTER COMPACT 140х110" sheetId="1" r:id="rId1"/>
    <sheet name="ZOLTER COMPACT 140х140" sheetId="9" r:id="rId2"/>
    <sheet name="ZOLTER COMPACT 140х200" sheetId="10" r:id="rId3"/>
    <sheet name="ZOLTER COMPACT 140х250" sheetId="11" r:id="rId4"/>
    <sheet name="ZOLTER COMPACT 140х300" sheetId="12" r:id="rId5"/>
    <sheet name="ZOLTER COMPACT 190х110" sheetId="13" r:id="rId6"/>
    <sheet name="ZOLTER COMPACT 190х140" sheetId="14" r:id="rId7"/>
    <sheet name="ZOLTER COMPACT 190х200" sheetId="15" r:id="rId8"/>
    <sheet name="ZOLTER COMPACT 190х250" sheetId="16" r:id="rId9"/>
    <sheet name="ZOLTER COMPACT 190х300" sheetId="17" r:id="rId10"/>
    <sheet name="ZOLTER COMPACT 240х110" sheetId="18" r:id="rId11"/>
    <sheet name="ZOLTER COMPACT 240х140" sheetId="19" r:id="rId12"/>
    <sheet name="ZOLTER COMPACT 240х200" sheetId="20" r:id="rId13"/>
    <sheet name="ZOLTER COMPACT 240х250" sheetId="21" r:id="rId14"/>
    <sheet name="ZOLTER COMPACT 240х300" sheetId="22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2" l="1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14" i="22"/>
  <c r="K6" i="22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K6" i="21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K6" i="20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14" i="19"/>
  <c r="K6" i="19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14" i="18"/>
  <c r="K6" i="18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14" i="17"/>
  <c r="K6" i="17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K6" i="16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K6" i="15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14" i="14"/>
  <c r="K6" i="14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14" i="13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14" i="11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14" i="10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14" i="9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14" i="1"/>
  <c r="G15" i="12" l="1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14" i="12"/>
  <c r="K6" i="1" l="1"/>
  <c r="K6" i="13" l="1"/>
  <c r="K6" i="12"/>
  <c r="K6" i="11"/>
  <c r="K6" i="10"/>
  <c r="K6" i="9"/>
</calcChain>
</file>

<file path=xl/sharedStrings.xml><?xml version="1.0" encoding="utf-8"?>
<sst xmlns="http://schemas.openxmlformats.org/spreadsheetml/2006/main" count="480" uniqueCount="312">
  <si>
    <t>Поля для заполнения</t>
  </si>
  <si>
    <t xml:space="preserve">Задайте температуру воды на подаче - </t>
  </si>
  <si>
    <t>Задайте температуру воды на обратке -</t>
  </si>
  <si>
    <t xml:space="preserve">Температурный напор - </t>
  </si>
  <si>
    <t xml:space="preserve">Задайте температуру в помещении - </t>
  </si>
  <si>
    <t>Наименование</t>
  </si>
  <si>
    <r>
      <t>Номинальный тепловой поток (ΔТ70</t>
    </r>
    <r>
      <rPr>
        <b/>
        <vertAlign val="superscript"/>
        <sz val="12"/>
        <color theme="1"/>
        <rFont val="Times New Roman"/>
        <family val="1"/>
        <charset val="204"/>
      </rPr>
      <t>0</t>
    </r>
    <r>
      <rPr>
        <b/>
        <sz val="12"/>
        <color theme="1"/>
        <rFont val="Times New Roman"/>
        <family val="1"/>
        <charset val="204"/>
      </rPr>
      <t>С), Вт</t>
    </r>
  </si>
  <si>
    <t>Расчетный тепловой поток, Вт</t>
  </si>
  <si>
    <t>Информационное поле      (не заполняется).</t>
  </si>
  <si>
    <t>Ширина кожуха, мм</t>
  </si>
  <si>
    <t>Высота кожуха, мм</t>
  </si>
  <si>
    <t>Длина кожуха, мм</t>
  </si>
  <si>
    <t xml:space="preserve">ZOLTER COMPACT 140х110х500 </t>
  </si>
  <si>
    <t xml:space="preserve">ZOLTER COMPACT 140х110х600 </t>
  </si>
  <si>
    <t xml:space="preserve">ZOLTER COMPACT 140х110х700 </t>
  </si>
  <si>
    <t xml:space="preserve">ZOLTER COMPACT 140х110х800 </t>
  </si>
  <si>
    <t>ZOLTER COMPACT 140х110х900</t>
  </si>
  <si>
    <t xml:space="preserve">ZOLTER COMPACT 140х110х1000 </t>
  </si>
  <si>
    <t xml:space="preserve">ZOLTER COMPACT 140х110х1100 </t>
  </si>
  <si>
    <t>ZOLTER COMPACT 140х110х1200</t>
  </si>
  <si>
    <t xml:space="preserve">ZOLTER COMPACT 140х110х1300 </t>
  </si>
  <si>
    <t xml:space="preserve">ZOLTER COMPACT 140х110х1400 </t>
  </si>
  <si>
    <t xml:space="preserve">ZOLTER COMPACT 140х110х1500 </t>
  </si>
  <si>
    <t>ZOLTER COMPACT 140х110х1600</t>
  </si>
  <si>
    <t xml:space="preserve">ZOLTER COMPACT 140х110х1700 </t>
  </si>
  <si>
    <t xml:space="preserve">ZOLTER COMPACT 140х110х1800 </t>
  </si>
  <si>
    <t xml:space="preserve">ZOLTER COMPACT 140х110х1900 </t>
  </si>
  <si>
    <t xml:space="preserve">ZOLTER COMPACT 140х110х2000 </t>
  </si>
  <si>
    <t xml:space="preserve">ZOLTER COMPACT 140х110х2100 </t>
  </si>
  <si>
    <t xml:space="preserve">ZOLTER COMPACT 140х110х2200 </t>
  </si>
  <si>
    <t xml:space="preserve">ZOLTER COMPACT 140х110х2300 </t>
  </si>
  <si>
    <t>ZOLTER COMPACT 140х140х500</t>
  </si>
  <si>
    <t xml:space="preserve">ZOLTER COMPACT 140х140х600 </t>
  </si>
  <si>
    <t xml:space="preserve">ZOLTER COMPACT 140х140х700 </t>
  </si>
  <si>
    <t xml:space="preserve">ZOLTER COMPACT 140х140х800 </t>
  </si>
  <si>
    <t xml:space="preserve">ZOLTER COMPACT 140х140х900 </t>
  </si>
  <si>
    <t xml:space="preserve">ZOLTER COMPACT 140х140х1000 </t>
  </si>
  <si>
    <t xml:space="preserve">ZOLTER COMPACT 140х140х1100 </t>
  </si>
  <si>
    <t xml:space="preserve">ZOLTER COMPACT 140х140х1200 </t>
  </si>
  <si>
    <t>ZOLTER COMPACT 140х140х1300</t>
  </si>
  <si>
    <t xml:space="preserve">ZOLTER COMPACT 140х140х1400 </t>
  </si>
  <si>
    <t>ZOLTER COMPACT 140х140х1500</t>
  </si>
  <si>
    <t xml:space="preserve">ZOLTER COMPACT 140х140х1600 </t>
  </si>
  <si>
    <t xml:space="preserve">ZOLTER COMPACT 140х140х1700 </t>
  </si>
  <si>
    <t xml:space="preserve">ZOLTER COMPACT 140х140х1800 </t>
  </si>
  <si>
    <t xml:space="preserve">ZOLTER COMPACT 140х140х1900 </t>
  </si>
  <si>
    <t xml:space="preserve">ZOLTER COMPACT 140х140х2000 </t>
  </si>
  <si>
    <t xml:space="preserve">ZOLTER COMPACT 140х140х2100 </t>
  </si>
  <si>
    <t xml:space="preserve">ZOLTER COMPACT 140х140х2200 </t>
  </si>
  <si>
    <t>ZOLTER COMPACT 140х140х2300</t>
  </si>
  <si>
    <t xml:space="preserve">ZOLTER COMPACT 140х200х500 </t>
  </si>
  <si>
    <t>ZOLTER COMPACT 140х200х600</t>
  </si>
  <si>
    <t xml:space="preserve">ZOLTER COMPACT 140х200х700 </t>
  </si>
  <si>
    <t xml:space="preserve">ZOLTER COMPACT 140х200х800 </t>
  </si>
  <si>
    <t xml:space="preserve">ZOLTER COMPACT 140х200х900 </t>
  </si>
  <si>
    <t xml:space="preserve">ZOLTER COMPACT 140х200х1000 </t>
  </si>
  <si>
    <t xml:space="preserve">ZOLTER COMPACT 140х200х1100 </t>
  </si>
  <si>
    <t xml:space="preserve">ZOLTER COMPACT 140х200х1200 </t>
  </si>
  <si>
    <t xml:space="preserve">ZOLTER COMPACT 140х200х1300 </t>
  </si>
  <si>
    <t>ZOLTER COMPACT 140х200х1400</t>
  </si>
  <si>
    <t xml:space="preserve">ZOLTER COMPACT 140х200х1500 </t>
  </si>
  <si>
    <t xml:space="preserve">ZOLTER COMPACT 140х200х1600 </t>
  </si>
  <si>
    <t xml:space="preserve">ZOLTER COMPACT 140х200х1700 </t>
  </si>
  <si>
    <t xml:space="preserve">ZOLTER COMPACT 140х200х1800 </t>
  </si>
  <si>
    <t xml:space="preserve">ZOLTER COMPACT 140х200х1900 </t>
  </si>
  <si>
    <t xml:space="preserve">ZOLTER COMPACT 140х200х2000 </t>
  </si>
  <si>
    <t>ZOLTER COMPACT 140х200х2100</t>
  </si>
  <si>
    <t xml:space="preserve">ZOLTER COMPACT 140х200х2200 </t>
  </si>
  <si>
    <t>ZOLTER COMPACT 140х200х2300</t>
  </si>
  <si>
    <t xml:space="preserve">ZOLTER COMPACT 140х250х500 </t>
  </si>
  <si>
    <t xml:space="preserve">ZOLTER COMPACT 140х250х600 </t>
  </si>
  <si>
    <t xml:space="preserve">ZOLTER COMPACT 140х250х700 </t>
  </si>
  <si>
    <t xml:space="preserve">ZOLTER COMPACT 140х250х800 </t>
  </si>
  <si>
    <t xml:space="preserve">ZOLTER COMPACT 140х250х900 </t>
  </si>
  <si>
    <t xml:space="preserve">ZOLTER COMPACT 140х250х1000 </t>
  </si>
  <si>
    <t xml:space="preserve">ZOLTER COMPACT 140х250х1100 </t>
  </si>
  <si>
    <t xml:space="preserve">ZOLTER COMPACT 140х250х1200 </t>
  </si>
  <si>
    <t xml:space="preserve">ZOLTER COMPACT 140х250х1300 </t>
  </si>
  <si>
    <t>ZOLTER COMPACT 140х250х1400</t>
  </si>
  <si>
    <t xml:space="preserve">ZOLTER COMPACT 140х250х1500 </t>
  </si>
  <si>
    <t xml:space="preserve">ZOLTER COMPACT 140х250х1600 </t>
  </si>
  <si>
    <t xml:space="preserve">ZOLTER COMPACT 140х250х1700 </t>
  </si>
  <si>
    <t xml:space="preserve">ZOLTER COMPACT 140х250х1800 </t>
  </si>
  <si>
    <t>ZOLTER COMPACT 140х250х1900</t>
  </si>
  <si>
    <t xml:space="preserve">ZOLTER COMPACT 140х250х2000 </t>
  </si>
  <si>
    <t xml:space="preserve">ZOLTER COMPACT 140х250х2100 </t>
  </si>
  <si>
    <t xml:space="preserve">ZOLTER COMPACT 140х250х2200 </t>
  </si>
  <si>
    <t xml:space="preserve">ZOLTER COMPACT 140х250х2300 </t>
  </si>
  <si>
    <t xml:space="preserve">ZOLTER COMPACT 140х300х500 </t>
  </si>
  <si>
    <t xml:space="preserve">ZOLTER COMPACT 140х300х600 </t>
  </si>
  <si>
    <t xml:space="preserve">ZOLTER COMPACT 140х300х700 </t>
  </si>
  <si>
    <t xml:space="preserve">ZOLTER COMPACT 140х300х800 </t>
  </si>
  <si>
    <t xml:space="preserve">ZOLTER COMPACT 140х300х900 </t>
  </si>
  <si>
    <t xml:space="preserve">ZOLTER COMPACT 140х300х1000 </t>
  </si>
  <si>
    <t xml:space="preserve">ZOLTER COMPACT 140х300х1100 </t>
  </si>
  <si>
    <t xml:space="preserve">ZOLTER COMPACT 140х300х1200 </t>
  </si>
  <si>
    <t xml:space="preserve">ZOLTER COMPACT 140х300х1300 </t>
  </si>
  <si>
    <t xml:space="preserve">ZOLTER COMPACT 140х300х1400 </t>
  </si>
  <si>
    <t xml:space="preserve">ZOLTER COMPACT 140х300х1500 </t>
  </si>
  <si>
    <t xml:space="preserve">ZOLTER COMPACT 140х300х1600 </t>
  </si>
  <si>
    <t xml:space="preserve">ZOLTER COMPACT 140х300х1800 </t>
  </si>
  <si>
    <t xml:space="preserve">ZOLTER COMPACT 140х300х1700 </t>
  </si>
  <si>
    <t xml:space="preserve">ZOLTER COMPACT 140х300х1900 </t>
  </si>
  <si>
    <t xml:space="preserve">ZOLTER COMPACT 140х300х2000 </t>
  </si>
  <si>
    <t xml:space="preserve">ZOLTER COMPACT 140х300х2100 </t>
  </si>
  <si>
    <t xml:space="preserve">ZOLTER COMPACT 140х300х2200 </t>
  </si>
  <si>
    <t xml:space="preserve">ZOLTER COMPACT 140х300х2300 </t>
  </si>
  <si>
    <t xml:space="preserve">ZOLTER COMPACT 190х110х500 </t>
  </si>
  <si>
    <t xml:space="preserve">ZOLTER COMPACT 190х110х600 </t>
  </si>
  <si>
    <t xml:space="preserve">ZOLTER COMPACT 190х110х700 </t>
  </si>
  <si>
    <t xml:space="preserve">ZOLTER COMPACT 190х110х800 </t>
  </si>
  <si>
    <t xml:space="preserve">ZOLTER COMPACT 190х110х900 </t>
  </si>
  <si>
    <t xml:space="preserve">ZOLTER COMPACT 190х110х1000 </t>
  </si>
  <si>
    <t xml:space="preserve">ZOLTER COMPACT 190х110х1100 </t>
  </si>
  <si>
    <t xml:space="preserve">ZOLTER COMPACT 190х110х1200 </t>
  </si>
  <si>
    <t xml:space="preserve">ZOLTER COMPACT 190х110х1300 </t>
  </si>
  <si>
    <t>ZOLTER COMPACT 190х110х1400</t>
  </si>
  <si>
    <t xml:space="preserve">ZOLTER COMPACT 190х110х1500 </t>
  </si>
  <si>
    <t xml:space="preserve">ZOLTER COMPACT 190х110х1600 </t>
  </si>
  <si>
    <t xml:space="preserve">ZOLTER COMPACT 190х110х1700 </t>
  </si>
  <si>
    <t xml:space="preserve">ZOLTER COMPACT 190х110х1800 </t>
  </si>
  <si>
    <t xml:space="preserve">ZOLTER COMPACT 190х110х1900 </t>
  </si>
  <si>
    <t>ZOLTER COMPACT 190х110х2000</t>
  </si>
  <si>
    <t xml:space="preserve">ZOLTER COMPACT 190х110х2100 </t>
  </si>
  <si>
    <t xml:space="preserve">ZOLTER COMPACT 190х110х2200 </t>
  </si>
  <si>
    <t xml:space="preserve">ZOLTER COMPACT 190х110х2300 </t>
  </si>
  <si>
    <t xml:space="preserve">ZOLTER COMPACT 190х140х500 </t>
  </si>
  <si>
    <t xml:space="preserve">ZOLTER COMPACT 190х140х600 </t>
  </si>
  <si>
    <t xml:space="preserve">ZOLTER COMPACT 190х140х700 </t>
  </si>
  <si>
    <t xml:space="preserve">ZOLTER COMPACT 190х140х800 </t>
  </si>
  <si>
    <t xml:space="preserve">ZOLTER COMPACT 190х140х900 </t>
  </si>
  <si>
    <t xml:space="preserve">ZOLTER COMPACT 190х140х1000 </t>
  </si>
  <si>
    <t xml:space="preserve">ZOLTER COMPACT 190х140х1100 </t>
  </si>
  <si>
    <t xml:space="preserve">ZOLTER COMPACT 190х140х1200 </t>
  </si>
  <si>
    <t xml:space="preserve">ZOLTER COMPACT 190х140х1300 </t>
  </si>
  <si>
    <t>ZOLTER COMPACT 190х140х1400</t>
  </si>
  <si>
    <t xml:space="preserve">ZOLTER COMPACT 190х140х1500 </t>
  </si>
  <si>
    <t xml:space="preserve">ZOLTER COMPACT 190х140х1600 </t>
  </si>
  <si>
    <t xml:space="preserve">ZOLTER COMPACT 190х140х1700 </t>
  </si>
  <si>
    <t xml:space="preserve">ZOLTER COMPACT 190х140х1800 </t>
  </si>
  <si>
    <t xml:space="preserve">ZOLTER COMPACT 190х140х1900 </t>
  </si>
  <si>
    <t>ZOLTER COMPACT 190х140х2000</t>
  </si>
  <si>
    <t xml:space="preserve">ZOLTER COMPACT 190х140х2100 </t>
  </si>
  <si>
    <t xml:space="preserve">ZOLTER COMPACT 190х140х2200 </t>
  </si>
  <si>
    <t xml:space="preserve">ZOLTER COMPACT 190х140х2300 </t>
  </si>
  <si>
    <t xml:space="preserve">ZOLTER COMPACT 190х200х500 </t>
  </si>
  <si>
    <t xml:space="preserve">ZOLTER COMPACT 190х200х600 </t>
  </si>
  <si>
    <t xml:space="preserve">ZOLTER COMPACT 190х200х700 </t>
  </si>
  <si>
    <t xml:space="preserve">ZOLTER COMPACT 190х200х800 </t>
  </si>
  <si>
    <t xml:space="preserve">ZOLTER COMPACT 190х200х900 </t>
  </si>
  <si>
    <t xml:space="preserve">ZOLTER COMPACT 190х200х1000 </t>
  </si>
  <si>
    <t xml:space="preserve">ZOLTER COMPACT 190х200х1100 </t>
  </si>
  <si>
    <t xml:space="preserve">ZOLTER COMPACT 190х200х1200 </t>
  </si>
  <si>
    <t xml:space="preserve">ZOLTER COMPACT 190х200х1300 </t>
  </si>
  <si>
    <t>ZOLTER COMPACT 190х200х1400</t>
  </si>
  <si>
    <t xml:space="preserve">ZOLTER COMPACT 190х200х1500 </t>
  </si>
  <si>
    <t xml:space="preserve">ZOLTER COMPACT 190х200х1600 </t>
  </si>
  <si>
    <t xml:space="preserve">ZOLTER COMPACT 190х200х1700 </t>
  </si>
  <si>
    <t xml:space="preserve">ZOLTER COMPACT 190х200х1800 </t>
  </si>
  <si>
    <t xml:space="preserve">ZOLTER COMPACT 190х200х1900 </t>
  </si>
  <si>
    <t>ZOLTER COMPACT 190х200х2000</t>
  </si>
  <si>
    <t xml:space="preserve">ZOLTER COMPACT 190х200х2100 </t>
  </si>
  <si>
    <t xml:space="preserve">ZOLTER COMPACT 190х200х2200 </t>
  </si>
  <si>
    <t xml:space="preserve">ZOLTER COMPACT 190х200х2300 </t>
  </si>
  <si>
    <t xml:space="preserve">ZOLTER COMPACT 190х250х500 </t>
  </si>
  <si>
    <t xml:space="preserve">ZOLTER COMPACT 190х250х600 </t>
  </si>
  <si>
    <t xml:space="preserve">ZOLTER COMPACT 190х250х700 </t>
  </si>
  <si>
    <t xml:space="preserve">ZOLTER COMPACT 190х250х800 </t>
  </si>
  <si>
    <t xml:space="preserve">ZOLTER COMPACT 190х250х900 </t>
  </si>
  <si>
    <t xml:space="preserve">ZOLTER COMPACT 190х250х1000 </t>
  </si>
  <si>
    <t xml:space="preserve">ZOLTER COMPACT 190х250х1100 </t>
  </si>
  <si>
    <t xml:space="preserve">ZOLTER COMPACT 190х250х1200 </t>
  </si>
  <si>
    <t xml:space="preserve">ZOLTER COMPACT 190х250х1300 </t>
  </si>
  <si>
    <t>ZOLTER COMPACT 190х250х1400</t>
  </si>
  <si>
    <t xml:space="preserve">ZOLTER COMPACT 190х250х1500 </t>
  </si>
  <si>
    <t xml:space="preserve">ZOLTER COMPACT 190х250х1600 </t>
  </si>
  <si>
    <t xml:space="preserve">ZOLTER COMPACT 190х250х1700 </t>
  </si>
  <si>
    <t xml:space="preserve">ZOLTER COMPACT 190х250х1800 </t>
  </si>
  <si>
    <t xml:space="preserve">ZOLTER COMPACT 190х250х1900 </t>
  </si>
  <si>
    <t>ZOLTER COMPACT 190х250х2000</t>
  </si>
  <si>
    <t xml:space="preserve">ZOLTER COMPACT 190х250х2100 </t>
  </si>
  <si>
    <t xml:space="preserve">ZOLTER COMPACT 190х250х2200 </t>
  </si>
  <si>
    <t xml:space="preserve">ZOLTER COMPACT 190х250х2300 </t>
  </si>
  <si>
    <t xml:space="preserve">ZOLTER COMPACT 190х300х500 </t>
  </si>
  <si>
    <t xml:space="preserve">ZOLTER COMPACT 190х300х600 </t>
  </si>
  <si>
    <t xml:space="preserve">ZOLTER COMPACT 190х300х700 </t>
  </si>
  <si>
    <t xml:space="preserve">ZOLTER COMPACT 190х300х800 </t>
  </si>
  <si>
    <t xml:space="preserve">ZOLTER COMPACT 190х300х900 </t>
  </si>
  <si>
    <t xml:space="preserve">ZOLTER COMPACT 190х300х1000 </t>
  </si>
  <si>
    <t xml:space="preserve">ZOLTER COMPACT 190х300х1100 </t>
  </si>
  <si>
    <t xml:space="preserve">ZOLTER COMPACT 190х300х1200 </t>
  </si>
  <si>
    <t xml:space="preserve">ZOLTER COMPACT 190х300х1300 </t>
  </si>
  <si>
    <t>ZOLTER COMPACT 190х300х1400</t>
  </si>
  <si>
    <t xml:space="preserve">ZOLTER COMPACT 190х300х1500 </t>
  </si>
  <si>
    <t xml:space="preserve">ZOLTER COMPACT 190х300х1600 </t>
  </si>
  <si>
    <t xml:space="preserve">ZOLTER COMPACT 190х300х1700 </t>
  </si>
  <si>
    <t xml:space="preserve">ZOLTER COMPACT 190х300х1800 </t>
  </si>
  <si>
    <t xml:space="preserve">ZOLTER COMPACT 190х300х1900 </t>
  </si>
  <si>
    <t>ZOLTER COMPACT 190х300х2000</t>
  </si>
  <si>
    <t xml:space="preserve">ZOLTER COMPACT 190х300х2100 </t>
  </si>
  <si>
    <t xml:space="preserve">ZOLTER COMPACT 190х300х2200 </t>
  </si>
  <si>
    <t xml:space="preserve">ZOLTER COMPACT 190х300х2300 </t>
  </si>
  <si>
    <t xml:space="preserve">ZOLTER COMPACT 240х110х500 </t>
  </si>
  <si>
    <t xml:space="preserve">ZOLTER COMPACT 240х110х600 </t>
  </si>
  <si>
    <t xml:space="preserve">ZOLTER COMPACT 240х110х700 </t>
  </si>
  <si>
    <t xml:space="preserve">ZOLTER COMPACT 240х110х800 </t>
  </si>
  <si>
    <t xml:space="preserve">ZOLTER COMPACT 240х110х900 </t>
  </si>
  <si>
    <t xml:space="preserve">ZOLTER COMPACT 240х110х1000 </t>
  </si>
  <si>
    <t xml:space="preserve">ZOLTER COMPACT 240х110х1100 </t>
  </si>
  <si>
    <t xml:space="preserve">ZOLTER COMPACT 240х110х1200 </t>
  </si>
  <si>
    <t xml:space="preserve">ZOLTER COMPACT 240х110х1300 </t>
  </si>
  <si>
    <t>ZOLTER COMPACT 240х110х1400</t>
  </si>
  <si>
    <t xml:space="preserve">ZOLTER COMPACT 240х110х1500 </t>
  </si>
  <si>
    <t xml:space="preserve">ZOLTER COMPACT 240х110х1600 </t>
  </si>
  <si>
    <t xml:space="preserve">ZOLTER COMPACT 240х110х1700 </t>
  </si>
  <si>
    <t xml:space="preserve">ZOLTER COMPACT 240х110х1800 </t>
  </si>
  <si>
    <t xml:space="preserve">ZOLTER COMPACT 240х110х1900 </t>
  </si>
  <si>
    <t>ZOLTER COMPACT 240х110х2000</t>
  </si>
  <si>
    <t xml:space="preserve">ZOLTER COMPACT 240х110х2100 </t>
  </si>
  <si>
    <t xml:space="preserve">ZOLTER COMPACT 240х110х2200 </t>
  </si>
  <si>
    <t xml:space="preserve">ZOLTER COMPACT 240х110х2300 </t>
  </si>
  <si>
    <t xml:space="preserve">ZOLTER COMPACT 240х140х500 </t>
  </si>
  <si>
    <t xml:space="preserve">ZOLTER COMPACT 240х140х600 </t>
  </si>
  <si>
    <t xml:space="preserve">ZOLTER COMPACT 240х140х700 </t>
  </si>
  <si>
    <t xml:space="preserve">ZOLTER COMPACT 240х140х800 </t>
  </si>
  <si>
    <t xml:space="preserve">ZOLTER COMPACT 240х140х900 </t>
  </si>
  <si>
    <t xml:space="preserve">ZOLTER COMPACT 240х140х1000 </t>
  </si>
  <si>
    <t xml:space="preserve">ZOLTER COMPACT 240х140х1100 </t>
  </si>
  <si>
    <t xml:space="preserve">ZOLTER COMPACT 240х140х1200 </t>
  </si>
  <si>
    <t xml:space="preserve">ZOLTER COMPACT 240х140х1300 </t>
  </si>
  <si>
    <t>ZOLTER COMPACT 240х140х1400</t>
  </si>
  <si>
    <t xml:space="preserve">ZOLTER COMPACT 240х140х1500 </t>
  </si>
  <si>
    <t xml:space="preserve">ZOLTER COMPACT 240х140х1600 </t>
  </si>
  <si>
    <t xml:space="preserve">ZOLTER COMPACT 240х140х1700 </t>
  </si>
  <si>
    <t xml:space="preserve">ZOLTER COMPACT 240х140х1800 </t>
  </si>
  <si>
    <t xml:space="preserve">ZOLTER COMPACT 240х140х1900 </t>
  </si>
  <si>
    <t>ZOLTER COMPACT 240х140х2000</t>
  </si>
  <si>
    <t xml:space="preserve">ZOLTER COMPACT 240х140х2100 </t>
  </si>
  <si>
    <t xml:space="preserve">ZOLTER COMPACT 240х140х2200 </t>
  </si>
  <si>
    <t xml:space="preserve">ZOLTER COMPACT 240х140х2300 </t>
  </si>
  <si>
    <t xml:space="preserve">ZOLTER COMPACT 240х200х500 </t>
  </si>
  <si>
    <t xml:space="preserve">ZOLTER COMPACT 240х200х600 </t>
  </si>
  <si>
    <t xml:space="preserve">ZOLTER COMPACT 240х200х700 </t>
  </si>
  <si>
    <t xml:space="preserve">ZOLTER COMPACT 240х200х800 </t>
  </si>
  <si>
    <t xml:space="preserve">ZOLTER COMPACT 240х200х900 </t>
  </si>
  <si>
    <t xml:space="preserve">ZOLTER COMPACT 240х200х1000 </t>
  </si>
  <si>
    <t xml:space="preserve">ZOLTER COMPACT 240х200х1100 </t>
  </si>
  <si>
    <t xml:space="preserve">ZOLTER COMPACT 240х200х1200 </t>
  </si>
  <si>
    <t xml:space="preserve">ZOLTER COMPACT 240х200х1300 </t>
  </si>
  <si>
    <t>ZOLTER COMPACT 240х200х1400</t>
  </si>
  <si>
    <t xml:space="preserve">ZOLTER COMPACT 240х200х1500 </t>
  </si>
  <si>
    <t xml:space="preserve">ZOLTER COMPACT 240х200х1600 </t>
  </si>
  <si>
    <t xml:space="preserve">ZOLTER COMPACT 240х200х1700 </t>
  </si>
  <si>
    <t xml:space="preserve">ZOLTER COMPACT 240х200х1800 </t>
  </si>
  <si>
    <t xml:space="preserve">ZOLTER COMPACT 240х200х1900 </t>
  </si>
  <si>
    <t>ZOLTER COMPACT 240х200х2000</t>
  </si>
  <si>
    <t xml:space="preserve">ZOLTER COMPACT 240х200х2100 </t>
  </si>
  <si>
    <t xml:space="preserve">ZOLTER COMPACT 240х200х2200 </t>
  </si>
  <si>
    <t xml:space="preserve">ZOLTER COMPACT 240х200х2300 </t>
  </si>
  <si>
    <t xml:space="preserve">ZOLTER COMPACT 240х250х500 </t>
  </si>
  <si>
    <t xml:space="preserve">ZOLTER COMPACT 240х250х600 </t>
  </si>
  <si>
    <t xml:space="preserve">ZOLTER COMPACT 240х250х700 </t>
  </si>
  <si>
    <t xml:space="preserve">ZOLTER COMPACT 240х250х800 </t>
  </si>
  <si>
    <t xml:space="preserve">ZOLTER COMPACT 240х250х900 </t>
  </si>
  <si>
    <t xml:space="preserve">ZOLTER COMPACT 240х250х1000 </t>
  </si>
  <si>
    <t xml:space="preserve">ZOLTER COMPACT 240х250х1100 </t>
  </si>
  <si>
    <t xml:space="preserve">ZOLTER COMPACT 240х250х1200 </t>
  </si>
  <si>
    <t xml:space="preserve">ZOLTER COMPACT 240х250х1300 </t>
  </si>
  <si>
    <t>ZOLTER COMPACT 240х250х1400</t>
  </si>
  <si>
    <t xml:space="preserve">ZOLTER COMPACT 240х250х1500 </t>
  </si>
  <si>
    <t xml:space="preserve">ZOLTER COMPACT 240х250х1600 </t>
  </si>
  <si>
    <t xml:space="preserve">ZOLTER COMPACT 240х250х1700 </t>
  </si>
  <si>
    <t xml:space="preserve">ZOLTER COMPACT 240х250х1800 </t>
  </si>
  <si>
    <t xml:space="preserve">ZOLTER COMPACT 240х250х1900 </t>
  </si>
  <si>
    <t>ZOLTER COMPACT 240х250х2000</t>
  </si>
  <si>
    <t xml:space="preserve">ZOLTER COMPACT 240х250х2100 </t>
  </si>
  <si>
    <t xml:space="preserve">ZOLTER COMPACT 240х250х2200 </t>
  </si>
  <si>
    <t xml:space="preserve">ZOLTER COMPACT 240х250х2300 </t>
  </si>
  <si>
    <t xml:space="preserve">ZOLTER COMPACT 240х300х500 </t>
  </si>
  <si>
    <t xml:space="preserve">ZOLTER COMPACT 240х300х600 </t>
  </si>
  <si>
    <t xml:space="preserve">ZOLTER COMPACT 240х300х700 </t>
  </si>
  <si>
    <t xml:space="preserve">ZOLTER COMPACT 240х300х800 </t>
  </si>
  <si>
    <t xml:space="preserve">ZOLTER COMPACT 240х300х900 </t>
  </si>
  <si>
    <t xml:space="preserve">ZOLTER COMPACT 240х300х1000 </t>
  </si>
  <si>
    <t xml:space="preserve">ZOLTER COMPACT 240х300х1100 </t>
  </si>
  <si>
    <t xml:space="preserve">ZOLTER COMPACT 240х300х1200 </t>
  </si>
  <si>
    <t xml:space="preserve">ZOLTER COMPACT 240х300х1300 </t>
  </si>
  <si>
    <t>ZOLTER COMPACT 240х300х1400</t>
  </si>
  <si>
    <t xml:space="preserve">ZOLTER COMPACT 240х300х1500 </t>
  </si>
  <si>
    <t xml:space="preserve">ZOLTER COMPACT 240х300х1600 </t>
  </si>
  <si>
    <t xml:space="preserve">ZOLTER COMPACT 240х300х1700 </t>
  </si>
  <si>
    <t xml:space="preserve">ZOLTER COMPACT 240х300х1800 </t>
  </si>
  <si>
    <t xml:space="preserve">ZOLTER COMPACT 240х300х1900 </t>
  </si>
  <si>
    <t>ZOLTER COMPACT 240х300х2000</t>
  </si>
  <si>
    <t xml:space="preserve">ZOLTER COMPACT 240х300х2100 </t>
  </si>
  <si>
    <t xml:space="preserve">ZOLTER COMPACT 240х300х2200 </t>
  </si>
  <si>
    <t xml:space="preserve">ZOLTER COMPACT 240х300х2300 </t>
  </si>
  <si>
    <t xml:space="preserve">ZOLTER COMPACT 140х110 </t>
  </si>
  <si>
    <t>ZOLTER COMPACT 140х140</t>
  </si>
  <si>
    <t>ZOLTER COMPACT 140х200</t>
  </si>
  <si>
    <t>ZOLTER COMPACT 140х250</t>
  </si>
  <si>
    <t>ZOLTER COMPACT 140х300</t>
  </si>
  <si>
    <t>ZOLTER COMPACT 190х110</t>
  </si>
  <si>
    <t>ZOLTER COMPACT 190х140</t>
  </si>
  <si>
    <t>ZOLTER COMPACT 190х200</t>
  </si>
  <si>
    <t>ZOLTER COMPACT 190х250</t>
  </si>
  <si>
    <t>ZOLTER COMPACT 190х300</t>
  </si>
  <si>
    <t>ZOLTER COMPACT 240х110</t>
  </si>
  <si>
    <t>ZOLTER COMPACT 240х140</t>
  </si>
  <si>
    <t>ZOLTER COMPACT 240х200</t>
  </si>
  <si>
    <t>ZOLTER COMPACT 240х250</t>
  </si>
  <si>
    <t>ZOLTER COMPACT 240x300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</si>
</sst>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3" fillId="0" borderId="0" xfId="0" applyFont="1"/>
    <xf numFmtId="0" fontId="0" fillId="0" borderId="6" xfId="0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/>
    <xf numFmtId="0" fontId="9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" fontId="1" fillId="2" borderId="10" xfId="0" applyNumberFormat="1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2</xdr:row>
      <xdr:rowOff>9525</xdr:rowOff>
    </xdr:from>
    <xdr:to>
      <xdr:col>12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D4722DF1-8B53-4DCC-8B85-7A5EE742A60C}"/>
            </a:ext>
          </a:extLst>
        </xdr:cNvPr>
        <xdr:cNvSpPr/>
      </xdr:nvSpPr>
      <xdr:spPr>
        <a:xfrm>
          <a:off x="7743825" y="590550"/>
          <a:ext cx="3981450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2</xdr:row>
      <xdr:rowOff>9525</xdr:rowOff>
    </xdr:from>
    <xdr:to>
      <xdr:col>12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6A3B43E4-6495-4D69-80EA-43B1F5899AA2}"/>
            </a:ext>
          </a:extLst>
        </xdr:cNvPr>
        <xdr:cNvSpPr/>
      </xdr:nvSpPr>
      <xdr:spPr>
        <a:xfrm>
          <a:off x="7934325" y="4000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2</xdr:row>
      <xdr:rowOff>9525</xdr:rowOff>
    </xdr:from>
    <xdr:to>
      <xdr:col>12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6A3B43E4-6495-4D69-80EA-43B1F5899AA2}"/>
            </a:ext>
          </a:extLst>
        </xdr:cNvPr>
        <xdr:cNvSpPr/>
      </xdr:nvSpPr>
      <xdr:spPr>
        <a:xfrm>
          <a:off x="7934325" y="4000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2</xdr:row>
      <xdr:rowOff>9525</xdr:rowOff>
    </xdr:from>
    <xdr:to>
      <xdr:col>12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6A3B43E4-6495-4D69-80EA-43B1F5899AA2}"/>
            </a:ext>
          </a:extLst>
        </xdr:cNvPr>
        <xdr:cNvSpPr/>
      </xdr:nvSpPr>
      <xdr:spPr>
        <a:xfrm>
          <a:off x="7934325" y="4000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2</xdr:row>
      <xdr:rowOff>9525</xdr:rowOff>
    </xdr:from>
    <xdr:to>
      <xdr:col>12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6A3B43E4-6495-4D69-80EA-43B1F5899AA2}"/>
            </a:ext>
          </a:extLst>
        </xdr:cNvPr>
        <xdr:cNvSpPr/>
      </xdr:nvSpPr>
      <xdr:spPr>
        <a:xfrm>
          <a:off x="7934325" y="4000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2</xdr:row>
      <xdr:rowOff>9525</xdr:rowOff>
    </xdr:from>
    <xdr:to>
      <xdr:col>12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6A3B43E4-6495-4D69-80EA-43B1F5899AA2}"/>
            </a:ext>
          </a:extLst>
        </xdr:cNvPr>
        <xdr:cNvSpPr/>
      </xdr:nvSpPr>
      <xdr:spPr>
        <a:xfrm>
          <a:off x="7934325" y="4000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2</xdr:row>
      <xdr:rowOff>9525</xdr:rowOff>
    </xdr:from>
    <xdr:to>
      <xdr:col>12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6A3B43E4-6495-4D69-80EA-43B1F5899AA2}"/>
            </a:ext>
          </a:extLst>
        </xdr:cNvPr>
        <xdr:cNvSpPr/>
      </xdr:nvSpPr>
      <xdr:spPr>
        <a:xfrm>
          <a:off x="7934325" y="4000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2</xdr:row>
      <xdr:rowOff>9525</xdr:rowOff>
    </xdr:from>
    <xdr:to>
      <xdr:col>12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63912089-BA76-464E-8E9D-BDE9CF9F8AE9}"/>
            </a:ext>
          </a:extLst>
        </xdr:cNvPr>
        <xdr:cNvSpPr/>
      </xdr:nvSpPr>
      <xdr:spPr>
        <a:xfrm>
          <a:off x="8618220" y="390525"/>
          <a:ext cx="4290060" cy="12001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2</xdr:row>
      <xdr:rowOff>9525</xdr:rowOff>
    </xdr:from>
    <xdr:to>
      <xdr:col>12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6F3FC56F-8A57-424F-8312-877D255E1754}"/>
            </a:ext>
          </a:extLst>
        </xdr:cNvPr>
        <xdr:cNvSpPr/>
      </xdr:nvSpPr>
      <xdr:spPr>
        <a:xfrm>
          <a:off x="8618220" y="390525"/>
          <a:ext cx="4290060" cy="12001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2</xdr:row>
      <xdr:rowOff>9525</xdr:rowOff>
    </xdr:from>
    <xdr:to>
      <xdr:col>12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342BE827-6622-4AD6-B4DD-085820DF3659}"/>
            </a:ext>
          </a:extLst>
        </xdr:cNvPr>
        <xdr:cNvSpPr/>
      </xdr:nvSpPr>
      <xdr:spPr>
        <a:xfrm>
          <a:off x="8618220" y="390525"/>
          <a:ext cx="4290060" cy="12001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2</xdr:row>
      <xdr:rowOff>9525</xdr:rowOff>
    </xdr:from>
    <xdr:to>
      <xdr:col>12</xdr:col>
      <xdr:colOff>228600</xdr:colOff>
      <xdr:row>7</xdr:row>
      <xdr:rowOff>180975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FE370675-ED6D-4EF0-8F6E-3E96A144AAE2}"/>
            </a:ext>
          </a:extLst>
        </xdr:cNvPr>
        <xdr:cNvSpPr/>
      </xdr:nvSpPr>
      <xdr:spPr>
        <a:xfrm>
          <a:off x="8618220" y="390525"/>
          <a:ext cx="4290060" cy="12001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2</xdr:row>
      <xdr:rowOff>9525</xdr:rowOff>
    </xdr:from>
    <xdr:to>
      <xdr:col>12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6A3B43E4-6495-4D69-80EA-43B1F5899AA2}"/>
            </a:ext>
          </a:extLst>
        </xdr:cNvPr>
        <xdr:cNvSpPr/>
      </xdr:nvSpPr>
      <xdr:spPr>
        <a:xfrm>
          <a:off x="8618220" y="390525"/>
          <a:ext cx="4290060" cy="12001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2</xdr:row>
      <xdr:rowOff>9525</xdr:rowOff>
    </xdr:from>
    <xdr:to>
      <xdr:col>12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6A3B43E4-6495-4D69-80EA-43B1F5899AA2}"/>
            </a:ext>
          </a:extLst>
        </xdr:cNvPr>
        <xdr:cNvSpPr/>
      </xdr:nvSpPr>
      <xdr:spPr>
        <a:xfrm>
          <a:off x="7934325" y="4000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2</xdr:row>
      <xdr:rowOff>9525</xdr:rowOff>
    </xdr:from>
    <xdr:to>
      <xdr:col>12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6A3B43E4-6495-4D69-80EA-43B1F5899AA2}"/>
            </a:ext>
          </a:extLst>
        </xdr:cNvPr>
        <xdr:cNvSpPr/>
      </xdr:nvSpPr>
      <xdr:spPr>
        <a:xfrm>
          <a:off x="7934325" y="4000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2</xdr:row>
      <xdr:rowOff>9525</xdr:rowOff>
    </xdr:from>
    <xdr:to>
      <xdr:col>12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6A3B43E4-6495-4D69-80EA-43B1F5899AA2}"/>
            </a:ext>
          </a:extLst>
        </xdr:cNvPr>
        <xdr:cNvSpPr/>
      </xdr:nvSpPr>
      <xdr:spPr>
        <a:xfrm>
          <a:off x="7934325" y="4000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2"/>
  <sheetViews>
    <sheetView topLeftCell="A4" workbookViewId="0">
      <selection activeCell="B11" sqref="B11:G11"/>
    </sheetView>
  </sheetViews>
  <sheetFormatPr defaultRowHeight="15" x14ac:dyDescent="0.25"/>
  <cols>
    <col min="1" max="1" width="3.28515625" customWidth="1"/>
    <col min="2" max="2" width="35.85546875" customWidth="1"/>
    <col min="3" max="3" width="10.42578125" customWidth="1"/>
    <col min="4" max="4" width="10" customWidth="1"/>
    <col min="5" max="5" width="10.140625" customWidth="1"/>
    <col min="6" max="6" width="18.42578125" customWidth="1"/>
    <col min="7" max="7" width="17.85546875" customWidth="1"/>
    <col min="8" max="8" width="10.42578125" customWidth="1"/>
    <col min="9" max="9" width="23.140625" customWidth="1"/>
    <col min="10" max="10" width="12.42578125" customWidth="1"/>
    <col min="11" max="11" width="9.85546875" customWidth="1"/>
    <col min="13" max="13" width="8.140625" customWidth="1"/>
    <col min="14" max="14" width="22.5703125" customWidth="1"/>
    <col min="15" max="15" width="18.5703125" customWidth="1"/>
  </cols>
  <sheetData>
    <row r="2" spans="2:15" ht="15.75" x14ac:dyDescent="0.25">
      <c r="B2" s="34"/>
      <c r="D2" s="35" t="s">
        <v>0</v>
      </c>
      <c r="E2" s="34"/>
      <c r="F2" s="34"/>
    </row>
    <row r="3" spans="2:15" ht="16.5" thickBot="1" x14ac:dyDescent="0.3">
      <c r="B3" s="36"/>
      <c r="C3" s="2"/>
      <c r="D3" s="2"/>
      <c r="E3" s="2"/>
      <c r="F3" s="3"/>
    </row>
    <row r="4" spans="2:15" ht="16.5" thickBot="1" x14ac:dyDescent="0.3">
      <c r="B4" s="4" t="s">
        <v>1</v>
      </c>
      <c r="D4" s="34"/>
      <c r="E4" s="6"/>
      <c r="F4" s="5"/>
      <c r="I4" s="7" t="s">
        <v>8</v>
      </c>
    </row>
    <row r="5" spans="2:15" ht="16.5" thickBot="1" x14ac:dyDescent="0.3">
      <c r="B5" s="4"/>
      <c r="D5" s="34"/>
      <c r="E5" s="37"/>
      <c r="F5" s="5"/>
    </row>
    <row r="6" spans="2:15" ht="16.5" thickBot="1" x14ac:dyDescent="0.3">
      <c r="B6" s="4" t="s">
        <v>2</v>
      </c>
      <c r="D6" s="34"/>
      <c r="E6" s="6"/>
      <c r="F6" s="5"/>
      <c r="I6" t="s">
        <v>3</v>
      </c>
      <c r="K6" s="8">
        <f>(E4+E6)/2-E8</f>
        <v>0</v>
      </c>
    </row>
    <row r="7" spans="2:15" ht="16.5" thickBot="1" x14ac:dyDescent="0.3">
      <c r="B7" s="4"/>
      <c r="D7" s="34"/>
      <c r="E7" s="37"/>
      <c r="F7" s="5"/>
    </row>
    <row r="8" spans="2:15" ht="16.5" thickBot="1" x14ac:dyDescent="0.3">
      <c r="B8" s="4" t="s">
        <v>4</v>
      </c>
      <c r="D8" s="34"/>
      <c r="E8" s="6"/>
      <c r="F8" s="5"/>
    </row>
    <row r="9" spans="2:15" ht="15.75" x14ac:dyDescent="0.25">
      <c r="B9" s="9"/>
      <c r="C9" s="10"/>
      <c r="D9" s="10"/>
      <c r="E9" s="11"/>
      <c r="F9" s="12"/>
    </row>
    <row r="11" spans="2:15" ht="18.75" x14ac:dyDescent="0.25">
      <c r="B11" s="42" t="s">
        <v>297</v>
      </c>
      <c r="C11" s="43"/>
      <c r="D11" s="43"/>
      <c r="E11" s="43"/>
      <c r="F11" s="43"/>
      <c r="G11" s="43"/>
      <c r="I11" s="28"/>
      <c r="J11" s="29"/>
      <c r="K11" s="29"/>
      <c r="L11" s="29"/>
      <c r="M11" s="29"/>
      <c r="N11" s="29"/>
      <c r="O11" s="29"/>
    </row>
    <row r="12" spans="2:15" ht="15" customHeight="1" x14ac:dyDescent="0.25">
      <c r="B12" s="44" t="s">
        <v>5</v>
      </c>
      <c r="C12" s="46" t="s">
        <v>9</v>
      </c>
      <c r="D12" s="46" t="s">
        <v>10</v>
      </c>
      <c r="E12" s="48" t="s">
        <v>11</v>
      </c>
      <c r="F12" s="49" t="s">
        <v>6</v>
      </c>
      <c r="G12" s="51" t="s">
        <v>7</v>
      </c>
      <c r="I12" s="30"/>
      <c r="J12" s="26"/>
      <c r="K12" s="26"/>
      <c r="L12" s="26"/>
      <c r="M12" s="26"/>
      <c r="N12" s="27"/>
      <c r="O12" s="27"/>
    </row>
    <row r="13" spans="2:15" ht="33.75" customHeight="1" x14ac:dyDescent="0.25">
      <c r="B13" s="45"/>
      <c r="C13" s="47"/>
      <c r="D13" s="47"/>
      <c r="E13" s="46"/>
      <c r="F13" s="50"/>
      <c r="G13" s="51"/>
      <c r="I13" s="30"/>
      <c r="J13" s="26"/>
      <c r="K13" s="26"/>
      <c r="L13" s="26"/>
      <c r="M13" s="26"/>
      <c r="N13" s="27"/>
      <c r="O13" s="27"/>
    </row>
    <row r="14" spans="2:15" ht="15" customHeight="1" x14ac:dyDescent="0.25">
      <c r="B14" s="17" t="s">
        <v>12</v>
      </c>
      <c r="C14" s="39">
        <v>140</v>
      </c>
      <c r="D14" s="39">
        <v>110</v>
      </c>
      <c r="E14" s="16">
        <v>500</v>
      </c>
      <c r="F14" s="18">
        <v>374.68</v>
      </c>
      <c r="G14" s="33">
        <f>F14*POWER((($E$4+$E$6)/2-$E$8)/70,1.32)</f>
        <v>0</v>
      </c>
      <c r="H14" s="19"/>
      <c r="I14" s="20"/>
      <c r="J14" s="31"/>
      <c r="K14" s="32"/>
      <c r="L14" s="21"/>
      <c r="M14" s="21"/>
      <c r="N14" s="22"/>
      <c r="O14" s="23"/>
    </row>
    <row r="15" spans="2:15" ht="15.75" x14ac:dyDescent="0.25">
      <c r="B15" s="17" t="s">
        <v>13</v>
      </c>
      <c r="C15" s="40"/>
      <c r="D15" s="40"/>
      <c r="E15" s="16">
        <v>600</v>
      </c>
      <c r="F15" s="18">
        <v>484.88</v>
      </c>
      <c r="G15" s="33">
        <f t="shared" ref="G15:G32" si="0">F15*POWER((($E$4+$E$6)/2-$E$8)/70,1.32)</f>
        <v>0</v>
      </c>
      <c r="H15" s="19"/>
      <c r="I15" s="20"/>
      <c r="J15" s="31"/>
      <c r="K15" s="32"/>
      <c r="L15" s="21"/>
      <c r="M15" s="21"/>
      <c r="N15" s="22"/>
      <c r="O15" s="23"/>
    </row>
    <row r="16" spans="2:15" ht="15.75" x14ac:dyDescent="0.25">
      <c r="B16" s="17" t="s">
        <v>14</v>
      </c>
      <c r="C16" s="40"/>
      <c r="D16" s="40"/>
      <c r="E16" s="16">
        <v>700</v>
      </c>
      <c r="F16" s="18">
        <v>595.08000000000004</v>
      </c>
      <c r="G16" s="33">
        <f t="shared" si="0"/>
        <v>0</v>
      </c>
      <c r="H16" s="19"/>
      <c r="I16" s="20"/>
      <c r="J16" s="31"/>
      <c r="K16" s="32"/>
      <c r="L16" s="21"/>
      <c r="M16" s="21"/>
      <c r="N16" s="22"/>
      <c r="O16" s="23"/>
    </row>
    <row r="17" spans="2:15" ht="15.75" x14ac:dyDescent="0.25">
      <c r="B17" s="17" t="s">
        <v>15</v>
      </c>
      <c r="C17" s="40"/>
      <c r="D17" s="40"/>
      <c r="E17" s="16">
        <v>800</v>
      </c>
      <c r="F17" s="18">
        <v>705.28</v>
      </c>
      <c r="G17" s="33">
        <f t="shared" si="0"/>
        <v>0</v>
      </c>
      <c r="H17" s="19"/>
      <c r="I17" s="20"/>
      <c r="J17" s="31"/>
      <c r="K17" s="32"/>
      <c r="L17" s="21"/>
      <c r="M17" s="21"/>
      <c r="N17" s="22"/>
      <c r="O17" s="23"/>
    </row>
    <row r="18" spans="2:15" ht="15.75" x14ac:dyDescent="0.25">
      <c r="B18" s="17" t="s">
        <v>16</v>
      </c>
      <c r="C18" s="40"/>
      <c r="D18" s="40"/>
      <c r="E18" s="13">
        <v>900</v>
      </c>
      <c r="F18" s="14">
        <v>815.48</v>
      </c>
      <c r="G18" s="33">
        <f t="shared" si="0"/>
        <v>0</v>
      </c>
      <c r="I18" s="20"/>
      <c r="J18" s="31"/>
      <c r="K18" s="32"/>
      <c r="L18" s="21"/>
      <c r="M18" s="24"/>
      <c r="N18" s="25"/>
      <c r="O18" s="23"/>
    </row>
    <row r="19" spans="2:15" ht="15.75" x14ac:dyDescent="0.25">
      <c r="B19" s="17" t="s">
        <v>17</v>
      </c>
      <c r="C19" s="40"/>
      <c r="D19" s="40"/>
      <c r="E19" s="13">
        <v>1000</v>
      </c>
      <c r="F19" s="14">
        <v>925.68</v>
      </c>
      <c r="G19" s="33">
        <f t="shared" si="0"/>
        <v>0</v>
      </c>
      <c r="I19" s="20"/>
      <c r="J19" s="31"/>
      <c r="K19" s="32"/>
      <c r="L19" s="21"/>
      <c r="M19" s="24"/>
      <c r="N19" s="25"/>
      <c r="O19" s="23"/>
    </row>
    <row r="20" spans="2:15" ht="15.75" x14ac:dyDescent="0.25">
      <c r="B20" s="17" t="s">
        <v>18</v>
      </c>
      <c r="C20" s="40"/>
      <c r="D20" s="40"/>
      <c r="E20" s="13">
        <v>1100</v>
      </c>
      <c r="F20" s="14">
        <v>1035.8800000000001</v>
      </c>
      <c r="G20" s="33">
        <f t="shared" si="0"/>
        <v>0</v>
      </c>
      <c r="I20" s="20"/>
      <c r="J20" s="31"/>
      <c r="K20" s="32"/>
      <c r="L20" s="21"/>
      <c r="M20" s="24"/>
      <c r="N20" s="25"/>
      <c r="O20" s="23"/>
    </row>
    <row r="21" spans="2:15" ht="15.75" x14ac:dyDescent="0.25">
      <c r="B21" s="17" t="s">
        <v>19</v>
      </c>
      <c r="C21" s="40"/>
      <c r="D21" s="40"/>
      <c r="E21" s="13">
        <v>1200</v>
      </c>
      <c r="F21" s="14">
        <v>1146.08</v>
      </c>
      <c r="G21" s="33">
        <f t="shared" si="0"/>
        <v>0</v>
      </c>
      <c r="I21" s="20"/>
      <c r="J21" s="31"/>
      <c r="K21" s="32"/>
      <c r="L21" s="21"/>
      <c r="M21" s="24"/>
      <c r="N21" s="25"/>
      <c r="O21" s="23"/>
    </row>
    <row r="22" spans="2:15" ht="15.75" x14ac:dyDescent="0.25">
      <c r="B22" s="17" t="s">
        <v>20</v>
      </c>
      <c r="C22" s="40"/>
      <c r="D22" s="40"/>
      <c r="E22" s="13">
        <v>1300</v>
      </c>
      <c r="F22" s="14">
        <v>1256.28</v>
      </c>
      <c r="G22" s="33">
        <f t="shared" si="0"/>
        <v>0</v>
      </c>
      <c r="H22" s="15"/>
      <c r="I22" s="20"/>
      <c r="J22" s="31"/>
      <c r="K22" s="32"/>
      <c r="L22" s="21"/>
      <c r="M22" s="24"/>
      <c r="N22" s="25"/>
      <c r="O22" s="23"/>
    </row>
    <row r="23" spans="2:15" ht="15.75" x14ac:dyDescent="0.25">
      <c r="B23" s="17" t="s">
        <v>21</v>
      </c>
      <c r="C23" s="40"/>
      <c r="D23" s="40"/>
      <c r="E23" s="13">
        <v>1400</v>
      </c>
      <c r="F23" s="14">
        <v>1366.48</v>
      </c>
      <c r="G23" s="33">
        <f t="shared" si="0"/>
        <v>0</v>
      </c>
      <c r="I23" s="20"/>
      <c r="J23" s="31"/>
      <c r="K23" s="32"/>
      <c r="L23" s="21"/>
      <c r="M23" s="24"/>
      <c r="N23" s="25"/>
      <c r="O23" s="23"/>
    </row>
    <row r="24" spans="2:15" ht="15.75" x14ac:dyDescent="0.25">
      <c r="B24" s="17" t="s">
        <v>22</v>
      </c>
      <c r="C24" s="40"/>
      <c r="D24" s="40"/>
      <c r="E24" s="13">
        <v>1500</v>
      </c>
      <c r="F24" s="14">
        <v>1476.68</v>
      </c>
      <c r="G24" s="33">
        <f t="shared" si="0"/>
        <v>0</v>
      </c>
      <c r="I24" s="20"/>
      <c r="J24" s="31"/>
      <c r="K24" s="32"/>
      <c r="L24" s="21"/>
      <c r="M24" s="24"/>
      <c r="N24" s="25"/>
      <c r="O24" s="23"/>
    </row>
    <row r="25" spans="2:15" ht="15.75" x14ac:dyDescent="0.25">
      <c r="B25" s="17" t="s">
        <v>23</v>
      </c>
      <c r="C25" s="40"/>
      <c r="D25" s="40"/>
      <c r="E25" s="13">
        <v>1600</v>
      </c>
      <c r="F25" s="14">
        <v>1586.88</v>
      </c>
      <c r="G25" s="33">
        <f t="shared" si="0"/>
        <v>0</v>
      </c>
      <c r="I25" s="20"/>
      <c r="J25" s="31"/>
      <c r="K25" s="32"/>
      <c r="L25" s="21"/>
      <c r="M25" s="24"/>
      <c r="N25" s="25"/>
      <c r="O25" s="23"/>
    </row>
    <row r="26" spans="2:15" ht="15.75" x14ac:dyDescent="0.25">
      <c r="B26" s="17" t="s">
        <v>24</v>
      </c>
      <c r="C26" s="40"/>
      <c r="D26" s="40"/>
      <c r="E26" s="13">
        <v>1700</v>
      </c>
      <c r="F26" s="14">
        <v>1697.08</v>
      </c>
      <c r="G26" s="33">
        <f t="shared" si="0"/>
        <v>0</v>
      </c>
      <c r="I26" s="20"/>
      <c r="J26" s="31"/>
      <c r="K26" s="32"/>
      <c r="L26" s="21"/>
      <c r="M26" s="24"/>
      <c r="N26" s="25"/>
      <c r="O26" s="23"/>
    </row>
    <row r="27" spans="2:15" ht="15.75" x14ac:dyDescent="0.25">
      <c r="B27" s="17" t="s">
        <v>25</v>
      </c>
      <c r="C27" s="40"/>
      <c r="D27" s="40"/>
      <c r="E27" s="13">
        <v>1800</v>
      </c>
      <c r="F27" s="14">
        <v>1807.28</v>
      </c>
      <c r="G27" s="33">
        <f t="shared" si="0"/>
        <v>0</v>
      </c>
      <c r="I27" s="20"/>
      <c r="J27" s="31"/>
      <c r="K27" s="32"/>
      <c r="L27" s="21"/>
      <c r="M27" s="24"/>
      <c r="N27" s="25"/>
      <c r="O27" s="23"/>
    </row>
    <row r="28" spans="2:15" ht="15.75" x14ac:dyDescent="0.25">
      <c r="B28" s="17" t="s">
        <v>26</v>
      </c>
      <c r="C28" s="40"/>
      <c r="D28" s="40"/>
      <c r="E28" s="13">
        <v>1900</v>
      </c>
      <c r="F28" s="14">
        <v>1917.48</v>
      </c>
      <c r="G28" s="33">
        <f t="shared" si="0"/>
        <v>0</v>
      </c>
      <c r="I28" s="20"/>
      <c r="J28" s="31"/>
      <c r="K28" s="32"/>
      <c r="L28" s="21"/>
      <c r="M28" s="24"/>
      <c r="N28" s="25"/>
      <c r="O28" s="23"/>
    </row>
    <row r="29" spans="2:15" ht="15.75" x14ac:dyDescent="0.25">
      <c r="B29" s="17" t="s">
        <v>27</v>
      </c>
      <c r="C29" s="40"/>
      <c r="D29" s="40"/>
      <c r="E29" s="13">
        <v>2000</v>
      </c>
      <c r="F29" s="14">
        <v>2027.68</v>
      </c>
      <c r="G29" s="33">
        <f t="shared" si="0"/>
        <v>0</v>
      </c>
      <c r="I29" s="20"/>
      <c r="J29" s="31"/>
      <c r="K29" s="32"/>
      <c r="L29" s="21"/>
      <c r="M29" s="24"/>
      <c r="N29" s="25"/>
      <c r="O29" s="23"/>
    </row>
    <row r="30" spans="2:15" ht="15.75" x14ac:dyDescent="0.25">
      <c r="B30" s="17" t="s">
        <v>28</v>
      </c>
      <c r="C30" s="40"/>
      <c r="D30" s="40"/>
      <c r="E30" s="13">
        <v>2100</v>
      </c>
      <c r="F30" s="14">
        <v>2137.88</v>
      </c>
      <c r="G30" s="33">
        <f t="shared" si="0"/>
        <v>0</v>
      </c>
      <c r="I30" s="20"/>
      <c r="J30" s="31"/>
      <c r="K30" s="32"/>
      <c r="L30" s="21"/>
      <c r="M30" s="24"/>
      <c r="N30" s="25"/>
      <c r="O30" s="23"/>
    </row>
    <row r="31" spans="2:15" ht="15.75" x14ac:dyDescent="0.25">
      <c r="B31" s="17" t="s">
        <v>29</v>
      </c>
      <c r="C31" s="40"/>
      <c r="D31" s="40"/>
      <c r="E31" s="13">
        <v>2200</v>
      </c>
      <c r="F31" s="14">
        <v>2248.08</v>
      </c>
      <c r="G31" s="33">
        <f t="shared" si="0"/>
        <v>0</v>
      </c>
      <c r="I31" s="20"/>
      <c r="J31" s="31"/>
      <c r="K31" s="32"/>
      <c r="L31" s="21"/>
      <c r="M31" s="24"/>
      <c r="N31" s="25"/>
      <c r="O31" s="23"/>
    </row>
    <row r="32" spans="2:15" ht="15.75" x14ac:dyDescent="0.25">
      <c r="B32" s="17" t="s">
        <v>30</v>
      </c>
      <c r="C32" s="41"/>
      <c r="D32" s="41"/>
      <c r="E32" s="13">
        <v>2300</v>
      </c>
      <c r="F32" s="14">
        <v>2358.2800000000002</v>
      </c>
      <c r="G32" s="33">
        <f t="shared" si="0"/>
        <v>0</v>
      </c>
      <c r="I32" s="20"/>
      <c r="J32" s="31"/>
      <c r="K32" s="32"/>
      <c r="L32" s="21"/>
      <c r="M32" s="24"/>
      <c r="N32" s="25"/>
      <c r="O32" s="23"/>
    </row>
  </sheetData>
  <mergeCells count="9">
    <mergeCell ref="C14:C32"/>
    <mergeCell ref="D14:D32"/>
    <mergeCell ref="B11:G11"/>
    <mergeCell ref="B12:B13"/>
    <mergeCell ref="C12:C13"/>
    <mergeCell ref="E12:E13"/>
    <mergeCell ref="F12:F13"/>
    <mergeCell ref="G12:G13"/>
    <mergeCell ref="D12:D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workbookViewId="0">
      <selection activeCell="B11" sqref="B11:G11"/>
    </sheetView>
  </sheetViews>
  <sheetFormatPr defaultRowHeight="15" x14ac:dyDescent="0.25"/>
  <cols>
    <col min="1" max="1" width="5.140625" customWidth="1"/>
    <col min="2" max="2" width="38.7109375" customWidth="1"/>
    <col min="3" max="3" width="10.42578125" customWidth="1"/>
    <col min="4" max="4" width="10" customWidth="1"/>
    <col min="5" max="5" width="10.140625" customWidth="1"/>
    <col min="6" max="6" width="21" customWidth="1"/>
    <col min="7" max="7" width="17.85546875" customWidth="1"/>
    <col min="8" max="8" width="10.42578125" customWidth="1"/>
    <col min="9" max="9" width="23.140625" customWidth="1"/>
    <col min="10" max="10" width="12.42578125" customWidth="1"/>
    <col min="11" max="11" width="9.85546875" customWidth="1"/>
    <col min="13" max="13" width="8.140625" customWidth="1"/>
  </cols>
  <sheetData>
    <row r="2" spans="2:13" ht="15.75" x14ac:dyDescent="0.25">
      <c r="B2" s="36"/>
      <c r="C2" s="38"/>
      <c r="D2" s="1" t="s">
        <v>0</v>
      </c>
      <c r="E2" s="2"/>
      <c r="F2" s="3"/>
    </row>
    <row r="3" spans="2:13" ht="16.5" thickBot="1" x14ac:dyDescent="0.3">
      <c r="B3" s="4"/>
      <c r="C3" s="34"/>
      <c r="D3" s="34"/>
      <c r="E3" s="34"/>
      <c r="F3" s="5"/>
    </row>
    <row r="4" spans="2:13" ht="16.5" thickBot="1" x14ac:dyDescent="0.3">
      <c r="B4" s="4" t="s">
        <v>1</v>
      </c>
      <c r="D4" s="34"/>
      <c r="E4" s="6"/>
      <c r="F4" s="5"/>
      <c r="I4" s="7" t="s">
        <v>8</v>
      </c>
    </row>
    <row r="5" spans="2:13" ht="16.5" thickBot="1" x14ac:dyDescent="0.3">
      <c r="B5" s="4"/>
      <c r="D5" s="34"/>
      <c r="E5" s="37"/>
      <c r="F5" s="5"/>
    </row>
    <row r="6" spans="2:13" ht="16.5" thickBot="1" x14ac:dyDescent="0.3">
      <c r="B6" s="4" t="s">
        <v>2</v>
      </c>
      <c r="D6" s="34"/>
      <c r="E6" s="6"/>
      <c r="F6" s="5"/>
      <c r="I6" t="s">
        <v>3</v>
      </c>
      <c r="K6" s="8">
        <f>(E4+E6)/2-E8</f>
        <v>0</v>
      </c>
    </row>
    <row r="7" spans="2:13" ht="16.5" thickBot="1" x14ac:dyDescent="0.3">
      <c r="B7" s="4"/>
      <c r="D7" s="34"/>
      <c r="E7" s="37"/>
      <c r="F7" s="5"/>
    </row>
    <row r="8" spans="2:13" ht="16.5" thickBot="1" x14ac:dyDescent="0.3">
      <c r="B8" s="4" t="s">
        <v>4</v>
      </c>
      <c r="D8" s="34"/>
      <c r="E8" s="6"/>
      <c r="F8" s="5"/>
    </row>
    <row r="9" spans="2:13" ht="15.75" x14ac:dyDescent="0.25">
      <c r="B9" s="9"/>
      <c r="C9" s="10"/>
      <c r="D9" s="10"/>
      <c r="E9" s="11"/>
      <c r="F9" s="12"/>
    </row>
    <row r="11" spans="2:13" ht="18.75" x14ac:dyDescent="0.25">
      <c r="B11" s="42" t="s">
        <v>306</v>
      </c>
      <c r="C11" s="43"/>
      <c r="D11" s="43"/>
      <c r="E11" s="43"/>
      <c r="F11" s="43"/>
      <c r="G11" s="43"/>
      <c r="I11" s="28"/>
      <c r="J11" s="29"/>
      <c r="K11" s="29"/>
      <c r="L11" s="29"/>
      <c r="M11" s="29"/>
    </row>
    <row r="12" spans="2:13" ht="15.75" x14ac:dyDescent="0.25">
      <c r="B12" s="44" t="s">
        <v>5</v>
      </c>
      <c r="C12" s="46" t="s">
        <v>9</v>
      </c>
      <c r="D12" s="46" t="s">
        <v>10</v>
      </c>
      <c r="E12" s="48" t="s">
        <v>11</v>
      </c>
      <c r="F12" s="49" t="s">
        <v>6</v>
      </c>
      <c r="G12" s="51" t="s">
        <v>7</v>
      </c>
      <c r="I12" s="30"/>
      <c r="J12" s="26"/>
      <c r="K12" s="26"/>
      <c r="L12" s="26"/>
      <c r="M12" s="26"/>
    </row>
    <row r="13" spans="2:13" ht="15.75" x14ac:dyDescent="0.25">
      <c r="B13" s="45"/>
      <c r="C13" s="47"/>
      <c r="D13" s="47"/>
      <c r="E13" s="46"/>
      <c r="F13" s="50"/>
      <c r="G13" s="51"/>
      <c r="I13" s="30"/>
      <c r="J13" s="26"/>
      <c r="K13" s="26"/>
      <c r="L13" s="26"/>
      <c r="M13" s="26"/>
    </row>
    <row r="14" spans="2:13" ht="15.75" x14ac:dyDescent="0.25">
      <c r="B14" s="17" t="s">
        <v>183</v>
      </c>
      <c r="C14" s="39">
        <v>190</v>
      </c>
      <c r="D14" s="39">
        <v>300</v>
      </c>
      <c r="E14" s="16">
        <v>500</v>
      </c>
      <c r="F14" s="18">
        <v>790.89499999999998</v>
      </c>
      <c r="G14" s="33">
        <f>F14*POWER((($E$4+$E$6)/2-$E$8)/70,1.35)</f>
        <v>0</v>
      </c>
      <c r="H14" s="19"/>
      <c r="I14" s="20"/>
      <c r="J14" s="31"/>
      <c r="K14" s="32"/>
      <c r="L14" s="21"/>
      <c r="M14" s="21"/>
    </row>
    <row r="15" spans="2:13" ht="15.75" x14ac:dyDescent="0.25">
      <c r="B15" s="17" t="s">
        <v>184</v>
      </c>
      <c r="C15" s="40"/>
      <c r="D15" s="40"/>
      <c r="E15" s="16">
        <v>600</v>
      </c>
      <c r="F15" s="18">
        <v>1058.9949999999999</v>
      </c>
      <c r="G15" s="33">
        <f t="shared" ref="G15:G32" si="0">F15*POWER((($E$4+$E$6)/2-$E$8)/70,1.35)</f>
        <v>0</v>
      </c>
      <c r="H15" s="19"/>
      <c r="I15" s="20"/>
      <c r="J15" s="31"/>
      <c r="K15" s="32"/>
      <c r="L15" s="21"/>
      <c r="M15" s="21"/>
    </row>
    <row r="16" spans="2:13" ht="15.75" x14ac:dyDescent="0.25">
      <c r="B16" s="17" t="s">
        <v>185</v>
      </c>
      <c r="C16" s="40"/>
      <c r="D16" s="40"/>
      <c r="E16" s="16">
        <v>700</v>
      </c>
      <c r="F16" s="18">
        <v>1327.095</v>
      </c>
      <c r="G16" s="33">
        <f t="shared" si="0"/>
        <v>0</v>
      </c>
      <c r="H16" s="19"/>
      <c r="I16" s="20"/>
      <c r="J16" s="31"/>
      <c r="K16" s="32"/>
      <c r="L16" s="21"/>
      <c r="M16" s="21"/>
    </row>
    <row r="17" spans="2:13" ht="15.75" x14ac:dyDescent="0.25">
      <c r="B17" s="17" t="s">
        <v>186</v>
      </c>
      <c r="C17" s="40"/>
      <c r="D17" s="40"/>
      <c r="E17" s="16">
        <v>800</v>
      </c>
      <c r="F17" s="18">
        <v>1595.1949999999999</v>
      </c>
      <c r="G17" s="33">
        <f t="shared" si="0"/>
        <v>0</v>
      </c>
      <c r="H17" s="19"/>
      <c r="I17" s="20"/>
      <c r="J17" s="31"/>
      <c r="K17" s="32"/>
      <c r="L17" s="21"/>
      <c r="M17" s="21"/>
    </row>
    <row r="18" spans="2:13" ht="15.75" x14ac:dyDescent="0.25">
      <c r="B18" s="17" t="s">
        <v>187</v>
      </c>
      <c r="C18" s="40"/>
      <c r="D18" s="40"/>
      <c r="E18" s="13">
        <v>900</v>
      </c>
      <c r="F18" s="14">
        <v>1863.2950000000001</v>
      </c>
      <c r="G18" s="33">
        <f t="shared" si="0"/>
        <v>0</v>
      </c>
      <c r="I18" s="20"/>
      <c r="J18" s="31"/>
      <c r="K18" s="32"/>
      <c r="L18" s="21"/>
      <c r="M18" s="24"/>
    </row>
    <row r="19" spans="2:13" ht="15.75" x14ac:dyDescent="0.25">
      <c r="B19" s="17" t="s">
        <v>188</v>
      </c>
      <c r="C19" s="40"/>
      <c r="D19" s="40"/>
      <c r="E19" s="13">
        <v>1000</v>
      </c>
      <c r="F19" s="14">
        <v>2131.395</v>
      </c>
      <c r="G19" s="33">
        <f t="shared" si="0"/>
        <v>0</v>
      </c>
      <c r="I19" s="20"/>
      <c r="J19" s="31"/>
      <c r="K19" s="32"/>
      <c r="L19" s="21"/>
      <c r="M19" s="24"/>
    </row>
    <row r="20" spans="2:13" ht="15.75" x14ac:dyDescent="0.25">
      <c r="B20" s="17" t="s">
        <v>189</v>
      </c>
      <c r="C20" s="40"/>
      <c r="D20" s="40"/>
      <c r="E20" s="13">
        <v>1100</v>
      </c>
      <c r="F20" s="14">
        <v>2399.4949999999999</v>
      </c>
      <c r="G20" s="33">
        <f t="shared" si="0"/>
        <v>0</v>
      </c>
      <c r="I20" s="20"/>
      <c r="J20" s="31"/>
      <c r="K20" s="32"/>
      <c r="L20" s="21"/>
      <c r="M20" s="24"/>
    </row>
    <row r="21" spans="2:13" ht="15.75" x14ac:dyDescent="0.25">
      <c r="B21" s="17" t="s">
        <v>190</v>
      </c>
      <c r="C21" s="40"/>
      <c r="D21" s="40"/>
      <c r="E21" s="13">
        <v>1200</v>
      </c>
      <c r="F21" s="14">
        <v>2667.5949999999998</v>
      </c>
      <c r="G21" s="33">
        <f t="shared" si="0"/>
        <v>0</v>
      </c>
      <c r="I21" s="20"/>
      <c r="J21" s="31"/>
      <c r="K21" s="32"/>
      <c r="L21" s="21"/>
      <c r="M21" s="24"/>
    </row>
    <row r="22" spans="2:13" ht="15.75" x14ac:dyDescent="0.25">
      <c r="B22" s="17" t="s">
        <v>191</v>
      </c>
      <c r="C22" s="40"/>
      <c r="D22" s="40"/>
      <c r="E22" s="13">
        <v>1300</v>
      </c>
      <c r="F22" s="14">
        <v>2935.6950000000002</v>
      </c>
      <c r="G22" s="33">
        <f t="shared" si="0"/>
        <v>0</v>
      </c>
      <c r="H22" s="15"/>
      <c r="I22" s="20"/>
      <c r="J22" s="31"/>
      <c r="K22" s="32"/>
      <c r="L22" s="21"/>
      <c r="M22" s="24"/>
    </row>
    <row r="23" spans="2:13" ht="15.75" x14ac:dyDescent="0.25">
      <c r="B23" s="17" t="s">
        <v>192</v>
      </c>
      <c r="C23" s="40"/>
      <c r="D23" s="40"/>
      <c r="E23" s="13">
        <v>1400</v>
      </c>
      <c r="F23" s="14">
        <v>3203.7950000000001</v>
      </c>
      <c r="G23" s="33">
        <f t="shared" si="0"/>
        <v>0</v>
      </c>
      <c r="I23" s="20"/>
      <c r="J23" s="31"/>
      <c r="K23" s="32"/>
      <c r="L23" s="21"/>
      <c r="M23" s="24"/>
    </row>
    <row r="24" spans="2:13" ht="15.75" x14ac:dyDescent="0.25">
      <c r="B24" s="17" t="s">
        <v>193</v>
      </c>
      <c r="C24" s="40"/>
      <c r="D24" s="40"/>
      <c r="E24" s="13">
        <v>1500</v>
      </c>
      <c r="F24" s="14">
        <v>3471.895</v>
      </c>
      <c r="G24" s="33">
        <f t="shared" si="0"/>
        <v>0</v>
      </c>
      <c r="I24" s="20"/>
      <c r="J24" s="31"/>
      <c r="K24" s="32"/>
      <c r="L24" s="21"/>
      <c r="M24" s="24"/>
    </row>
    <row r="25" spans="2:13" ht="15.75" x14ac:dyDescent="0.25">
      <c r="B25" s="17" t="s">
        <v>194</v>
      </c>
      <c r="C25" s="40"/>
      <c r="D25" s="40"/>
      <c r="E25" s="13">
        <v>1600</v>
      </c>
      <c r="F25" s="14">
        <v>3739.9949999999999</v>
      </c>
      <c r="G25" s="33">
        <f t="shared" si="0"/>
        <v>0</v>
      </c>
      <c r="I25" s="20"/>
      <c r="J25" s="31"/>
      <c r="K25" s="32"/>
      <c r="L25" s="21"/>
      <c r="M25" s="24"/>
    </row>
    <row r="26" spans="2:13" ht="15.75" x14ac:dyDescent="0.25">
      <c r="B26" s="17" t="s">
        <v>195</v>
      </c>
      <c r="C26" s="40"/>
      <c r="D26" s="40"/>
      <c r="E26" s="13">
        <v>1700</v>
      </c>
      <c r="F26" s="14">
        <v>4008.0949999999998</v>
      </c>
      <c r="G26" s="33">
        <f t="shared" si="0"/>
        <v>0</v>
      </c>
      <c r="I26" s="20"/>
      <c r="J26" s="31"/>
      <c r="K26" s="32"/>
      <c r="L26" s="21"/>
      <c r="M26" s="24"/>
    </row>
    <row r="27" spans="2:13" ht="15.75" x14ac:dyDescent="0.25">
      <c r="B27" s="17" t="s">
        <v>196</v>
      </c>
      <c r="C27" s="40"/>
      <c r="D27" s="40"/>
      <c r="E27" s="13">
        <v>1800</v>
      </c>
      <c r="F27" s="14">
        <v>4276.1949999999997</v>
      </c>
      <c r="G27" s="33">
        <f t="shared" si="0"/>
        <v>0</v>
      </c>
      <c r="I27" s="20"/>
      <c r="J27" s="31"/>
      <c r="K27" s="32"/>
      <c r="L27" s="21"/>
      <c r="M27" s="24"/>
    </row>
    <row r="28" spans="2:13" ht="15.75" x14ac:dyDescent="0.25">
      <c r="B28" s="17" t="s">
        <v>197</v>
      </c>
      <c r="C28" s="40"/>
      <c r="D28" s="40"/>
      <c r="E28" s="13">
        <v>1900</v>
      </c>
      <c r="F28" s="14">
        <v>4544.2950000000001</v>
      </c>
      <c r="G28" s="33">
        <f t="shared" si="0"/>
        <v>0</v>
      </c>
      <c r="I28" s="20"/>
      <c r="J28" s="31"/>
      <c r="K28" s="32"/>
      <c r="L28" s="21"/>
      <c r="M28" s="24"/>
    </row>
    <row r="29" spans="2:13" ht="15.75" x14ac:dyDescent="0.25">
      <c r="B29" s="17" t="s">
        <v>198</v>
      </c>
      <c r="C29" s="40"/>
      <c r="D29" s="40"/>
      <c r="E29" s="13">
        <v>2000</v>
      </c>
      <c r="F29" s="14">
        <v>4812.3950000000004</v>
      </c>
      <c r="G29" s="33">
        <f t="shared" si="0"/>
        <v>0</v>
      </c>
      <c r="I29" s="20"/>
      <c r="J29" s="31"/>
      <c r="K29" s="32"/>
      <c r="L29" s="21"/>
      <c r="M29" s="24"/>
    </row>
    <row r="30" spans="2:13" ht="15.75" x14ac:dyDescent="0.25">
      <c r="B30" s="17" t="s">
        <v>199</v>
      </c>
      <c r="C30" s="40"/>
      <c r="D30" s="40"/>
      <c r="E30" s="13">
        <v>2100</v>
      </c>
      <c r="F30" s="14">
        <v>5080.4949999999999</v>
      </c>
      <c r="G30" s="33">
        <f t="shared" si="0"/>
        <v>0</v>
      </c>
      <c r="I30" s="20"/>
      <c r="J30" s="31"/>
      <c r="K30" s="32"/>
      <c r="L30" s="21"/>
      <c r="M30" s="24"/>
    </row>
    <row r="31" spans="2:13" ht="15.75" x14ac:dyDescent="0.25">
      <c r="B31" s="17" t="s">
        <v>200</v>
      </c>
      <c r="C31" s="40"/>
      <c r="D31" s="40"/>
      <c r="E31" s="13">
        <v>2200</v>
      </c>
      <c r="F31" s="14">
        <v>5348.5950000000003</v>
      </c>
      <c r="G31" s="33">
        <f t="shared" si="0"/>
        <v>0</v>
      </c>
      <c r="I31" s="20"/>
      <c r="J31" s="31"/>
      <c r="K31" s="32"/>
      <c r="L31" s="21"/>
      <c r="M31" s="24"/>
    </row>
    <row r="32" spans="2:13" ht="15.75" x14ac:dyDescent="0.25">
      <c r="B32" s="17" t="s">
        <v>201</v>
      </c>
      <c r="C32" s="41"/>
      <c r="D32" s="41"/>
      <c r="E32" s="13">
        <v>2300</v>
      </c>
      <c r="F32" s="14">
        <v>5616.6949999999997</v>
      </c>
      <c r="G32" s="33">
        <f t="shared" si="0"/>
        <v>0</v>
      </c>
      <c r="I32" s="20"/>
      <c r="J32" s="31"/>
      <c r="K32" s="32"/>
      <c r="L32" s="21"/>
      <c r="M32" s="24"/>
    </row>
  </sheetData>
  <mergeCells count="9">
    <mergeCell ref="C14:C32"/>
    <mergeCell ref="D14:D32"/>
    <mergeCell ref="B11:G11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workbookViewId="0">
      <selection activeCell="B11" sqref="B11:G11"/>
    </sheetView>
  </sheetViews>
  <sheetFormatPr defaultRowHeight="15" x14ac:dyDescent="0.25"/>
  <cols>
    <col min="1" max="1" width="5.140625" customWidth="1"/>
    <col min="2" max="2" width="38.7109375" customWidth="1"/>
    <col min="3" max="3" width="10.42578125" customWidth="1"/>
    <col min="4" max="4" width="10" customWidth="1"/>
    <col min="5" max="5" width="10.140625" customWidth="1"/>
    <col min="6" max="6" width="21" customWidth="1"/>
    <col min="7" max="7" width="17.85546875" customWidth="1"/>
    <col min="8" max="8" width="10.42578125" customWidth="1"/>
    <col min="9" max="9" width="23.140625" customWidth="1"/>
    <col min="10" max="10" width="12.42578125" customWidth="1"/>
    <col min="11" max="11" width="9.85546875" customWidth="1"/>
    <col min="13" max="13" width="8.140625" customWidth="1"/>
  </cols>
  <sheetData>
    <row r="2" spans="2:13" ht="15.75" x14ac:dyDescent="0.25">
      <c r="B2" s="36"/>
      <c r="C2" s="38"/>
      <c r="D2" s="1" t="s">
        <v>0</v>
      </c>
      <c r="E2" s="2"/>
      <c r="F2" s="3"/>
    </row>
    <row r="3" spans="2:13" ht="16.5" thickBot="1" x14ac:dyDescent="0.3">
      <c r="B3" s="4"/>
      <c r="C3" s="34"/>
      <c r="D3" s="34"/>
      <c r="E3" s="34"/>
      <c r="F3" s="5"/>
    </row>
    <row r="4" spans="2:13" ht="16.5" thickBot="1" x14ac:dyDescent="0.3">
      <c r="B4" s="4" t="s">
        <v>1</v>
      </c>
      <c r="D4" s="34"/>
      <c r="E4" s="6"/>
      <c r="F4" s="5"/>
      <c r="I4" s="7" t="s">
        <v>8</v>
      </c>
    </row>
    <row r="5" spans="2:13" ht="16.5" thickBot="1" x14ac:dyDescent="0.3">
      <c r="B5" s="4"/>
      <c r="D5" s="34"/>
      <c r="E5" s="37"/>
      <c r="F5" s="5"/>
    </row>
    <row r="6" spans="2:13" ht="16.5" thickBot="1" x14ac:dyDescent="0.3">
      <c r="B6" s="4" t="s">
        <v>2</v>
      </c>
      <c r="D6" s="34"/>
      <c r="E6" s="6"/>
      <c r="F6" s="5"/>
      <c r="I6" t="s">
        <v>3</v>
      </c>
      <c r="K6" s="8">
        <f>(E4+E6)/2-E8</f>
        <v>0</v>
      </c>
    </row>
    <row r="7" spans="2:13" ht="16.5" thickBot="1" x14ac:dyDescent="0.3">
      <c r="B7" s="4"/>
      <c r="D7" s="34"/>
      <c r="E7" s="37"/>
      <c r="F7" s="5"/>
    </row>
    <row r="8" spans="2:13" ht="16.5" thickBot="1" x14ac:dyDescent="0.3">
      <c r="B8" s="4" t="s">
        <v>4</v>
      </c>
      <c r="D8" s="34"/>
      <c r="E8" s="6"/>
      <c r="F8" s="5"/>
    </row>
    <row r="9" spans="2:13" ht="15.75" x14ac:dyDescent="0.25">
      <c r="B9" s="9"/>
      <c r="C9" s="10"/>
      <c r="D9" s="10"/>
      <c r="E9" s="11"/>
      <c r="F9" s="12"/>
    </row>
    <row r="11" spans="2:13" ht="18.75" x14ac:dyDescent="0.25">
      <c r="B11" s="42" t="s">
        <v>307</v>
      </c>
      <c r="C11" s="43"/>
      <c r="D11" s="43"/>
      <c r="E11" s="43"/>
      <c r="F11" s="43"/>
      <c r="G11" s="43"/>
      <c r="I11" s="28"/>
      <c r="J11" s="29"/>
      <c r="K11" s="29"/>
      <c r="L11" s="29"/>
      <c r="M11" s="29"/>
    </row>
    <row r="12" spans="2:13" ht="15.75" x14ac:dyDescent="0.25">
      <c r="B12" s="44" t="s">
        <v>5</v>
      </c>
      <c r="C12" s="46" t="s">
        <v>9</v>
      </c>
      <c r="D12" s="46" t="s">
        <v>10</v>
      </c>
      <c r="E12" s="48" t="s">
        <v>11</v>
      </c>
      <c r="F12" s="49" t="s">
        <v>6</v>
      </c>
      <c r="G12" s="51" t="s">
        <v>7</v>
      </c>
      <c r="I12" s="30"/>
      <c r="J12" s="26"/>
      <c r="K12" s="26"/>
      <c r="L12" s="26"/>
      <c r="M12" s="26"/>
    </row>
    <row r="13" spans="2:13" ht="15.75" x14ac:dyDescent="0.25">
      <c r="B13" s="45"/>
      <c r="C13" s="47"/>
      <c r="D13" s="47"/>
      <c r="E13" s="46"/>
      <c r="F13" s="50"/>
      <c r="G13" s="51"/>
      <c r="I13" s="30"/>
      <c r="J13" s="26"/>
      <c r="K13" s="26"/>
      <c r="L13" s="26"/>
      <c r="M13" s="26"/>
    </row>
    <row r="14" spans="2:13" ht="15.75" x14ac:dyDescent="0.25">
      <c r="B14" s="17" t="s">
        <v>202</v>
      </c>
      <c r="C14" s="39">
        <v>240</v>
      </c>
      <c r="D14" s="39">
        <v>110</v>
      </c>
      <c r="E14" s="16">
        <v>500</v>
      </c>
      <c r="F14" s="18">
        <v>614.39</v>
      </c>
      <c r="G14" s="33">
        <f>F14*POWER((($E$4+$E$6)/2-$E$8)/70,1.32)</f>
        <v>0</v>
      </c>
      <c r="H14" s="19"/>
      <c r="I14" s="20"/>
      <c r="J14" s="31"/>
      <c r="K14" s="32"/>
      <c r="L14" s="21"/>
      <c r="M14" s="21"/>
    </row>
    <row r="15" spans="2:13" ht="15.75" x14ac:dyDescent="0.25">
      <c r="B15" s="17" t="s">
        <v>203</v>
      </c>
      <c r="C15" s="40"/>
      <c r="D15" s="40"/>
      <c r="E15" s="16">
        <v>600</v>
      </c>
      <c r="F15" s="18">
        <v>797.79</v>
      </c>
      <c r="G15" s="33">
        <f t="shared" ref="G15:G32" si="0">F15*POWER((($E$4+$E$6)/2-$E$8)/70,1.32)</f>
        <v>0</v>
      </c>
      <c r="H15" s="19"/>
      <c r="I15" s="20"/>
      <c r="J15" s="31"/>
      <c r="K15" s="32"/>
      <c r="L15" s="21"/>
      <c r="M15" s="21"/>
    </row>
    <row r="16" spans="2:13" ht="15.75" x14ac:dyDescent="0.25">
      <c r="B16" s="17" t="s">
        <v>204</v>
      </c>
      <c r="C16" s="40"/>
      <c r="D16" s="40"/>
      <c r="E16" s="16">
        <v>700</v>
      </c>
      <c r="F16" s="18">
        <v>981.19</v>
      </c>
      <c r="G16" s="33">
        <f t="shared" si="0"/>
        <v>0</v>
      </c>
      <c r="H16" s="19"/>
      <c r="I16" s="20"/>
      <c r="J16" s="31"/>
      <c r="K16" s="32"/>
      <c r="L16" s="21"/>
      <c r="M16" s="21"/>
    </row>
    <row r="17" spans="2:13" ht="15.75" x14ac:dyDescent="0.25">
      <c r="B17" s="17" t="s">
        <v>205</v>
      </c>
      <c r="C17" s="40"/>
      <c r="D17" s="40"/>
      <c r="E17" s="16">
        <v>800</v>
      </c>
      <c r="F17" s="18">
        <v>1164.5899999999999</v>
      </c>
      <c r="G17" s="33">
        <f t="shared" si="0"/>
        <v>0</v>
      </c>
      <c r="H17" s="19"/>
      <c r="I17" s="20"/>
      <c r="J17" s="31"/>
      <c r="K17" s="32"/>
      <c r="L17" s="21"/>
      <c r="M17" s="21"/>
    </row>
    <row r="18" spans="2:13" ht="15.75" x14ac:dyDescent="0.25">
      <c r="B18" s="17" t="s">
        <v>206</v>
      </c>
      <c r="C18" s="40"/>
      <c r="D18" s="40"/>
      <c r="E18" s="13">
        <v>900</v>
      </c>
      <c r="F18" s="14">
        <v>1347.99</v>
      </c>
      <c r="G18" s="33">
        <f t="shared" si="0"/>
        <v>0</v>
      </c>
      <c r="I18" s="20"/>
      <c r="J18" s="31"/>
      <c r="K18" s="32"/>
      <c r="L18" s="21"/>
      <c r="M18" s="24"/>
    </row>
    <row r="19" spans="2:13" ht="15.75" x14ac:dyDescent="0.25">
      <c r="B19" s="17" t="s">
        <v>207</v>
      </c>
      <c r="C19" s="40"/>
      <c r="D19" s="40"/>
      <c r="E19" s="13">
        <v>1000</v>
      </c>
      <c r="F19" s="14">
        <v>1531.39</v>
      </c>
      <c r="G19" s="33">
        <f t="shared" si="0"/>
        <v>0</v>
      </c>
      <c r="I19" s="20"/>
      <c r="J19" s="31"/>
      <c r="K19" s="32"/>
      <c r="L19" s="21"/>
      <c r="M19" s="24"/>
    </row>
    <row r="20" spans="2:13" ht="15.75" x14ac:dyDescent="0.25">
      <c r="B20" s="17" t="s">
        <v>208</v>
      </c>
      <c r="C20" s="40"/>
      <c r="D20" s="40"/>
      <c r="E20" s="13">
        <v>1100</v>
      </c>
      <c r="F20" s="14">
        <v>1714.79</v>
      </c>
      <c r="G20" s="33">
        <f t="shared" si="0"/>
        <v>0</v>
      </c>
      <c r="I20" s="20"/>
      <c r="J20" s="31"/>
      <c r="K20" s="32"/>
      <c r="L20" s="21"/>
      <c r="M20" s="24"/>
    </row>
    <row r="21" spans="2:13" ht="15.75" x14ac:dyDescent="0.25">
      <c r="B21" s="17" t="s">
        <v>209</v>
      </c>
      <c r="C21" s="40"/>
      <c r="D21" s="40"/>
      <c r="E21" s="13">
        <v>1200</v>
      </c>
      <c r="F21" s="14">
        <v>1898.19</v>
      </c>
      <c r="G21" s="33">
        <f t="shared" si="0"/>
        <v>0</v>
      </c>
      <c r="I21" s="20"/>
      <c r="J21" s="31"/>
      <c r="K21" s="32"/>
      <c r="L21" s="21"/>
      <c r="M21" s="24"/>
    </row>
    <row r="22" spans="2:13" ht="15.75" x14ac:dyDescent="0.25">
      <c r="B22" s="17" t="s">
        <v>210</v>
      </c>
      <c r="C22" s="40"/>
      <c r="D22" s="40"/>
      <c r="E22" s="13">
        <v>1300</v>
      </c>
      <c r="F22" s="14">
        <v>2081.59</v>
      </c>
      <c r="G22" s="33">
        <f t="shared" si="0"/>
        <v>0</v>
      </c>
      <c r="H22" s="15"/>
      <c r="I22" s="20"/>
      <c r="J22" s="31"/>
      <c r="K22" s="32"/>
      <c r="L22" s="21"/>
      <c r="M22" s="24"/>
    </row>
    <row r="23" spans="2:13" ht="15.75" x14ac:dyDescent="0.25">
      <c r="B23" s="17" t="s">
        <v>211</v>
      </c>
      <c r="C23" s="40"/>
      <c r="D23" s="40"/>
      <c r="E23" s="13">
        <v>1400</v>
      </c>
      <c r="F23" s="14">
        <v>2264.9899999999998</v>
      </c>
      <c r="G23" s="33">
        <f t="shared" si="0"/>
        <v>0</v>
      </c>
      <c r="I23" s="20"/>
      <c r="J23" s="31"/>
      <c r="K23" s="32"/>
      <c r="L23" s="21"/>
      <c r="M23" s="24"/>
    </row>
    <row r="24" spans="2:13" ht="15.75" x14ac:dyDescent="0.25">
      <c r="B24" s="17" t="s">
        <v>212</v>
      </c>
      <c r="C24" s="40"/>
      <c r="D24" s="40"/>
      <c r="E24" s="13">
        <v>1500</v>
      </c>
      <c r="F24" s="14">
        <v>2448.39</v>
      </c>
      <c r="G24" s="33">
        <f t="shared" si="0"/>
        <v>0</v>
      </c>
      <c r="I24" s="20"/>
      <c r="J24" s="31"/>
      <c r="K24" s="32"/>
      <c r="L24" s="21"/>
      <c r="M24" s="24"/>
    </row>
    <row r="25" spans="2:13" ht="15.75" x14ac:dyDescent="0.25">
      <c r="B25" s="17" t="s">
        <v>213</v>
      </c>
      <c r="C25" s="40"/>
      <c r="D25" s="40"/>
      <c r="E25" s="13">
        <v>1600</v>
      </c>
      <c r="F25" s="14">
        <v>2631.79</v>
      </c>
      <c r="G25" s="33">
        <f t="shared" si="0"/>
        <v>0</v>
      </c>
      <c r="I25" s="20"/>
      <c r="J25" s="31"/>
      <c r="K25" s="32"/>
      <c r="L25" s="21"/>
      <c r="M25" s="24"/>
    </row>
    <row r="26" spans="2:13" ht="15.75" x14ac:dyDescent="0.25">
      <c r="B26" s="17" t="s">
        <v>214</v>
      </c>
      <c r="C26" s="40"/>
      <c r="D26" s="40"/>
      <c r="E26" s="13">
        <v>1700</v>
      </c>
      <c r="F26" s="14">
        <v>2815.19</v>
      </c>
      <c r="G26" s="33">
        <f t="shared" si="0"/>
        <v>0</v>
      </c>
      <c r="I26" s="20"/>
      <c r="J26" s="31"/>
      <c r="K26" s="32"/>
      <c r="L26" s="21"/>
      <c r="M26" s="24"/>
    </row>
    <row r="27" spans="2:13" ht="15.75" x14ac:dyDescent="0.25">
      <c r="B27" s="17" t="s">
        <v>215</v>
      </c>
      <c r="C27" s="40"/>
      <c r="D27" s="40"/>
      <c r="E27" s="13">
        <v>1800</v>
      </c>
      <c r="F27" s="14">
        <v>2998.59</v>
      </c>
      <c r="G27" s="33">
        <f t="shared" si="0"/>
        <v>0</v>
      </c>
      <c r="I27" s="20"/>
      <c r="J27" s="31"/>
      <c r="K27" s="32"/>
      <c r="L27" s="21"/>
      <c r="M27" s="24"/>
    </row>
    <row r="28" spans="2:13" ht="15.75" x14ac:dyDescent="0.25">
      <c r="B28" s="17" t="s">
        <v>216</v>
      </c>
      <c r="C28" s="40"/>
      <c r="D28" s="40"/>
      <c r="E28" s="13">
        <v>1900</v>
      </c>
      <c r="F28" s="14">
        <v>3181.99</v>
      </c>
      <c r="G28" s="33">
        <f t="shared" si="0"/>
        <v>0</v>
      </c>
      <c r="I28" s="20"/>
      <c r="J28" s="31"/>
      <c r="K28" s="32"/>
      <c r="L28" s="21"/>
      <c r="M28" s="24"/>
    </row>
    <row r="29" spans="2:13" ht="15.75" x14ac:dyDescent="0.25">
      <c r="B29" s="17" t="s">
        <v>217</v>
      </c>
      <c r="C29" s="40"/>
      <c r="D29" s="40"/>
      <c r="E29" s="13">
        <v>2000</v>
      </c>
      <c r="F29" s="14">
        <v>3365.39</v>
      </c>
      <c r="G29" s="33">
        <f t="shared" si="0"/>
        <v>0</v>
      </c>
      <c r="I29" s="20"/>
      <c r="J29" s="31"/>
      <c r="K29" s="32"/>
      <c r="L29" s="21"/>
      <c r="M29" s="24"/>
    </row>
    <row r="30" spans="2:13" ht="15.75" x14ac:dyDescent="0.25">
      <c r="B30" s="17" t="s">
        <v>218</v>
      </c>
      <c r="C30" s="40"/>
      <c r="D30" s="40"/>
      <c r="E30" s="13">
        <v>2100</v>
      </c>
      <c r="F30" s="14">
        <v>3548.79</v>
      </c>
      <c r="G30" s="33">
        <f t="shared" si="0"/>
        <v>0</v>
      </c>
      <c r="I30" s="20"/>
      <c r="J30" s="31"/>
      <c r="K30" s="32"/>
      <c r="L30" s="21"/>
      <c r="M30" s="24"/>
    </row>
    <row r="31" spans="2:13" ht="15.75" x14ac:dyDescent="0.25">
      <c r="B31" s="17" t="s">
        <v>219</v>
      </c>
      <c r="C31" s="40"/>
      <c r="D31" s="40"/>
      <c r="E31" s="13">
        <v>2200</v>
      </c>
      <c r="F31" s="14">
        <v>3732.19</v>
      </c>
      <c r="G31" s="33">
        <f t="shared" si="0"/>
        <v>0</v>
      </c>
      <c r="I31" s="20"/>
      <c r="J31" s="31"/>
      <c r="K31" s="32"/>
      <c r="L31" s="21"/>
      <c r="M31" s="24"/>
    </row>
    <row r="32" spans="2:13" ht="15.75" x14ac:dyDescent="0.25">
      <c r="B32" s="17" t="s">
        <v>220</v>
      </c>
      <c r="C32" s="41"/>
      <c r="D32" s="41"/>
      <c r="E32" s="13">
        <v>2300</v>
      </c>
      <c r="F32" s="14">
        <v>3915.59</v>
      </c>
      <c r="G32" s="33">
        <f t="shared" si="0"/>
        <v>0</v>
      </c>
      <c r="I32" s="20"/>
      <c r="J32" s="31"/>
      <c r="K32" s="32"/>
      <c r="L32" s="21"/>
      <c r="M32" s="24"/>
    </row>
  </sheetData>
  <mergeCells count="9">
    <mergeCell ref="C14:C32"/>
    <mergeCell ref="D14:D32"/>
    <mergeCell ref="B11:G11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workbookViewId="0">
      <selection activeCell="B11" sqref="B11:G11"/>
    </sheetView>
  </sheetViews>
  <sheetFormatPr defaultRowHeight="15" x14ac:dyDescent="0.25"/>
  <cols>
    <col min="1" max="1" width="5.140625" customWidth="1"/>
    <col min="2" max="2" width="38.7109375" customWidth="1"/>
    <col min="3" max="3" width="10.42578125" customWidth="1"/>
    <col min="4" max="4" width="10" customWidth="1"/>
    <col min="5" max="5" width="10.140625" customWidth="1"/>
    <col min="6" max="6" width="21" customWidth="1"/>
    <col min="7" max="7" width="17.85546875" customWidth="1"/>
    <col min="8" max="8" width="10.42578125" customWidth="1"/>
    <col min="9" max="9" width="23.140625" customWidth="1"/>
    <col min="10" max="10" width="12.42578125" customWidth="1"/>
    <col min="11" max="11" width="9.85546875" customWidth="1"/>
    <col min="13" max="13" width="8.140625" customWidth="1"/>
  </cols>
  <sheetData>
    <row r="2" spans="2:13" ht="15.75" x14ac:dyDescent="0.25">
      <c r="B2" s="36"/>
      <c r="C2" s="38"/>
      <c r="D2" s="1" t="s">
        <v>0</v>
      </c>
      <c r="E2" s="2"/>
      <c r="F2" s="3"/>
    </row>
    <row r="3" spans="2:13" ht="16.5" thickBot="1" x14ac:dyDescent="0.3">
      <c r="B3" s="4"/>
      <c r="C3" s="34"/>
      <c r="D3" s="34"/>
      <c r="E3" s="34"/>
      <c r="F3" s="5"/>
    </row>
    <row r="4" spans="2:13" ht="16.5" thickBot="1" x14ac:dyDescent="0.3">
      <c r="B4" s="4" t="s">
        <v>1</v>
      </c>
      <c r="D4" s="34"/>
      <c r="E4" s="6"/>
      <c r="F4" s="5"/>
      <c r="I4" s="7" t="s">
        <v>8</v>
      </c>
    </row>
    <row r="5" spans="2:13" ht="16.5" thickBot="1" x14ac:dyDescent="0.3">
      <c r="B5" s="4"/>
      <c r="D5" s="34"/>
      <c r="E5" s="37"/>
      <c r="F5" s="5"/>
    </row>
    <row r="6" spans="2:13" ht="16.5" thickBot="1" x14ac:dyDescent="0.3">
      <c r="B6" s="4" t="s">
        <v>2</v>
      </c>
      <c r="D6" s="34"/>
      <c r="E6" s="6"/>
      <c r="F6" s="5"/>
      <c r="I6" t="s">
        <v>3</v>
      </c>
      <c r="K6" s="8">
        <f>(E4+E6)/2-E8</f>
        <v>0</v>
      </c>
    </row>
    <row r="7" spans="2:13" ht="16.5" thickBot="1" x14ac:dyDescent="0.3">
      <c r="B7" s="4"/>
      <c r="D7" s="34"/>
      <c r="E7" s="37"/>
      <c r="F7" s="5"/>
    </row>
    <row r="8" spans="2:13" ht="16.5" thickBot="1" x14ac:dyDescent="0.3">
      <c r="B8" s="4" t="s">
        <v>4</v>
      </c>
      <c r="D8" s="34"/>
      <c r="E8" s="6"/>
      <c r="F8" s="5"/>
    </row>
    <row r="9" spans="2:13" ht="15.75" x14ac:dyDescent="0.25">
      <c r="B9" s="9"/>
      <c r="C9" s="10"/>
      <c r="D9" s="10"/>
      <c r="E9" s="11"/>
      <c r="F9" s="12"/>
    </row>
    <row r="11" spans="2:13" ht="18.75" x14ac:dyDescent="0.25">
      <c r="B11" s="42" t="s">
        <v>308</v>
      </c>
      <c r="C11" s="43"/>
      <c r="D11" s="43"/>
      <c r="E11" s="43"/>
      <c r="F11" s="43"/>
      <c r="G11" s="43"/>
      <c r="I11" s="28"/>
      <c r="J11" s="29"/>
      <c r="K11" s="29"/>
      <c r="L11" s="29"/>
      <c r="M11" s="29"/>
    </row>
    <row r="12" spans="2:13" ht="15.75" x14ac:dyDescent="0.25">
      <c r="B12" s="44" t="s">
        <v>5</v>
      </c>
      <c r="C12" s="46" t="s">
        <v>9</v>
      </c>
      <c r="D12" s="46" t="s">
        <v>10</v>
      </c>
      <c r="E12" s="48" t="s">
        <v>11</v>
      </c>
      <c r="F12" s="49" t="s">
        <v>6</v>
      </c>
      <c r="G12" s="51" t="s">
        <v>7</v>
      </c>
      <c r="I12" s="30"/>
      <c r="J12" s="26"/>
      <c r="K12" s="26"/>
      <c r="L12" s="26"/>
      <c r="M12" s="26"/>
    </row>
    <row r="13" spans="2:13" ht="15.75" x14ac:dyDescent="0.25">
      <c r="B13" s="45"/>
      <c r="C13" s="47"/>
      <c r="D13" s="47"/>
      <c r="E13" s="46"/>
      <c r="F13" s="50"/>
      <c r="G13" s="51"/>
      <c r="I13" s="30"/>
      <c r="J13" s="26"/>
      <c r="K13" s="26"/>
      <c r="L13" s="26"/>
      <c r="M13" s="26"/>
    </row>
    <row r="14" spans="2:13" ht="15.75" x14ac:dyDescent="0.25">
      <c r="B14" s="17" t="s">
        <v>221</v>
      </c>
      <c r="C14" s="39">
        <v>240</v>
      </c>
      <c r="D14" s="39">
        <v>140</v>
      </c>
      <c r="E14" s="16">
        <v>500</v>
      </c>
      <c r="F14" s="18">
        <v>652.83500000000004</v>
      </c>
      <c r="G14" s="33">
        <f>F14*POWER((($E$4+$E$6)/2-$E$8)/70,1.33)</f>
        <v>0</v>
      </c>
      <c r="H14" s="19"/>
      <c r="I14" s="20"/>
      <c r="J14" s="31"/>
      <c r="K14" s="32"/>
      <c r="L14" s="21"/>
      <c r="M14" s="21"/>
    </row>
    <row r="15" spans="2:13" ht="15.75" x14ac:dyDescent="0.25">
      <c r="B15" s="17" t="s">
        <v>222</v>
      </c>
      <c r="C15" s="40"/>
      <c r="D15" s="40"/>
      <c r="E15" s="16">
        <v>600</v>
      </c>
      <c r="F15" s="18">
        <v>874.13499999999999</v>
      </c>
      <c r="G15" s="33">
        <f t="shared" ref="G15:G32" si="0">F15*POWER((($E$4+$E$6)/2-$E$8)/70,1.33)</f>
        <v>0</v>
      </c>
      <c r="H15" s="19"/>
      <c r="I15" s="20"/>
      <c r="J15" s="31"/>
      <c r="K15" s="32"/>
      <c r="L15" s="21"/>
      <c r="M15" s="21"/>
    </row>
    <row r="16" spans="2:13" ht="15.75" x14ac:dyDescent="0.25">
      <c r="B16" s="17" t="s">
        <v>223</v>
      </c>
      <c r="C16" s="40"/>
      <c r="D16" s="40"/>
      <c r="E16" s="16">
        <v>700</v>
      </c>
      <c r="F16" s="18">
        <v>1095.4349999999999</v>
      </c>
      <c r="G16" s="33">
        <f t="shared" si="0"/>
        <v>0</v>
      </c>
      <c r="H16" s="19"/>
      <c r="I16" s="20"/>
      <c r="J16" s="31"/>
      <c r="K16" s="32"/>
      <c r="L16" s="21"/>
      <c r="M16" s="21"/>
    </row>
    <row r="17" spans="2:13" ht="15.75" x14ac:dyDescent="0.25">
      <c r="B17" s="17" t="s">
        <v>224</v>
      </c>
      <c r="C17" s="40"/>
      <c r="D17" s="40"/>
      <c r="E17" s="16">
        <v>800</v>
      </c>
      <c r="F17" s="18">
        <v>1316.7349999999999</v>
      </c>
      <c r="G17" s="33">
        <f t="shared" si="0"/>
        <v>0</v>
      </c>
      <c r="H17" s="19"/>
      <c r="I17" s="20"/>
      <c r="J17" s="31"/>
      <c r="K17" s="32"/>
      <c r="L17" s="21"/>
      <c r="M17" s="21"/>
    </row>
    <row r="18" spans="2:13" ht="15.75" x14ac:dyDescent="0.25">
      <c r="B18" s="17" t="s">
        <v>225</v>
      </c>
      <c r="C18" s="40"/>
      <c r="D18" s="40"/>
      <c r="E18" s="13">
        <v>900</v>
      </c>
      <c r="F18" s="14">
        <v>1538.0350000000001</v>
      </c>
      <c r="G18" s="33">
        <f t="shared" si="0"/>
        <v>0</v>
      </c>
      <c r="I18" s="20"/>
      <c r="J18" s="31"/>
      <c r="K18" s="32"/>
      <c r="L18" s="21"/>
      <c r="M18" s="24"/>
    </row>
    <row r="19" spans="2:13" ht="15.75" x14ac:dyDescent="0.25">
      <c r="B19" s="17" t="s">
        <v>226</v>
      </c>
      <c r="C19" s="40"/>
      <c r="D19" s="40"/>
      <c r="E19" s="13">
        <v>1000</v>
      </c>
      <c r="F19" s="14">
        <v>1759.335</v>
      </c>
      <c r="G19" s="33">
        <f t="shared" si="0"/>
        <v>0</v>
      </c>
      <c r="I19" s="20"/>
      <c r="J19" s="31"/>
      <c r="K19" s="32"/>
      <c r="L19" s="21"/>
      <c r="M19" s="24"/>
    </row>
    <row r="20" spans="2:13" ht="15.75" x14ac:dyDescent="0.25">
      <c r="B20" s="17" t="s">
        <v>227</v>
      </c>
      <c r="C20" s="40"/>
      <c r="D20" s="40"/>
      <c r="E20" s="13">
        <v>1100</v>
      </c>
      <c r="F20" s="14">
        <v>1980.635</v>
      </c>
      <c r="G20" s="33">
        <f t="shared" si="0"/>
        <v>0</v>
      </c>
      <c r="I20" s="20"/>
      <c r="J20" s="31"/>
      <c r="K20" s="32"/>
      <c r="L20" s="21"/>
      <c r="M20" s="24"/>
    </row>
    <row r="21" spans="2:13" ht="15.75" x14ac:dyDescent="0.25">
      <c r="B21" s="17" t="s">
        <v>228</v>
      </c>
      <c r="C21" s="40"/>
      <c r="D21" s="40"/>
      <c r="E21" s="13">
        <v>1200</v>
      </c>
      <c r="F21" s="14">
        <v>2201.9349999999999</v>
      </c>
      <c r="G21" s="33">
        <f t="shared" si="0"/>
        <v>0</v>
      </c>
      <c r="I21" s="20"/>
      <c r="J21" s="31"/>
      <c r="K21" s="32"/>
      <c r="L21" s="21"/>
      <c r="M21" s="24"/>
    </row>
    <row r="22" spans="2:13" ht="15.75" x14ac:dyDescent="0.25">
      <c r="B22" s="17" t="s">
        <v>229</v>
      </c>
      <c r="C22" s="40"/>
      <c r="D22" s="40"/>
      <c r="E22" s="13">
        <v>1300</v>
      </c>
      <c r="F22" s="14">
        <v>2423.2350000000001</v>
      </c>
      <c r="G22" s="33">
        <f t="shared" si="0"/>
        <v>0</v>
      </c>
      <c r="H22" s="15"/>
      <c r="I22" s="20"/>
      <c r="J22" s="31"/>
      <c r="K22" s="32"/>
      <c r="L22" s="21"/>
      <c r="M22" s="24"/>
    </row>
    <row r="23" spans="2:13" ht="15.75" x14ac:dyDescent="0.25">
      <c r="B23" s="17" t="s">
        <v>230</v>
      </c>
      <c r="C23" s="40"/>
      <c r="D23" s="40"/>
      <c r="E23" s="13">
        <v>1400</v>
      </c>
      <c r="F23" s="14">
        <v>2644.5349999999999</v>
      </c>
      <c r="G23" s="33">
        <f t="shared" si="0"/>
        <v>0</v>
      </c>
      <c r="I23" s="20"/>
      <c r="J23" s="31"/>
      <c r="K23" s="32"/>
      <c r="L23" s="21"/>
      <c r="M23" s="24"/>
    </row>
    <row r="24" spans="2:13" ht="15.75" x14ac:dyDescent="0.25">
      <c r="B24" s="17" t="s">
        <v>231</v>
      </c>
      <c r="C24" s="40"/>
      <c r="D24" s="40"/>
      <c r="E24" s="13">
        <v>1500</v>
      </c>
      <c r="F24" s="14">
        <v>2865.835</v>
      </c>
      <c r="G24" s="33">
        <f t="shared" si="0"/>
        <v>0</v>
      </c>
      <c r="I24" s="20"/>
      <c r="J24" s="31"/>
      <c r="K24" s="32"/>
      <c r="L24" s="21"/>
      <c r="M24" s="24"/>
    </row>
    <row r="25" spans="2:13" ht="15.75" x14ac:dyDescent="0.25">
      <c r="B25" s="17" t="s">
        <v>232</v>
      </c>
      <c r="C25" s="40"/>
      <c r="D25" s="40"/>
      <c r="E25" s="13">
        <v>1600</v>
      </c>
      <c r="F25" s="14">
        <v>3087.1350000000002</v>
      </c>
      <c r="G25" s="33">
        <f t="shared" si="0"/>
        <v>0</v>
      </c>
      <c r="I25" s="20"/>
      <c r="J25" s="31"/>
      <c r="K25" s="32"/>
      <c r="L25" s="21"/>
      <c r="M25" s="24"/>
    </row>
    <row r="26" spans="2:13" ht="15.75" x14ac:dyDescent="0.25">
      <c r="B26" s="17" t="s">
        <v>233</v>
      </c>
      <c r="C26" s="40"/>
      <c r="D26" s="40"/>
      <c r="E26" s="13">
        <v>1700</v>
      </c>
      <c r="F26" s="14">
        <v>3308.4349999999999</v>
      </c>
      <c r="G26" s="33">
        <f t="shared" si="0"/>
        <v>0</v>
      </c>
      <c r="I26" s="20"/>
      <c r="J26" s="31"/>
      <c r="K26" s="32"/>
      <c r="L26" s="21"/>
      <c r="M26" s="24"/>
    </row>
    <row r="27" spans="2:13" ht="15.75" x14ac:dyDescent="0.25">
      <c r="B27" s="17" t="s">
        <v>234</v>
      </c>
      <c r="C27" s="40"/>
      <c r="D27" s="40"/>
      <c r="E27" s="13">
        <v>1800</v>
      </c>
      <c r="F27" s="14">
        <v>3529.7350000000001</v>
      </c>
      <c r="G27" s="33">
        <f t="shared" si="0"/>
        <v>0</v>
      </c>
      <c r="I27" s="20"/>
      <c r="J27" s="31"/>
      <c r="K27" s="32"/>
      <c r="L27" s="21"/>
      <c r="M27" s="24"/>
    </row>
    <row r="28" spans="2:13" ht="15.75" x14ac:dyDescent="0.25">
      <c r="B28" s="17" t="s">
        <v>235</v>
      </c>
      <c r="C28" s="40"/>
      <c r="D28" s="40"/>
      <c r="E28" s="13">
        <v>1900</v>
      </c>
      <c r="F28" s="14">
        <v>3751.0349999999999</v>
      </c>
      <c r="G28" s="33">
        <f t="shared" si="0"/>
        <v>0</v>
      </c>
      <c r="I28" s="20"/>
      <c r="J28" s="31"/>
      <c r="K28" s="32"/>
      <c r="L28" s="21"/>
      <c r="M28" s="24"/>
    </row>
    <row r="29" spans="2:13" ht="15.75" x14ac:dyDescent="0.25">
      <c r="B29" s="17" t="s">
        <v>236</v>
      </c>
      <c r="C29" s="40"/>
      <c r="D29" s="40"/>
      <c r="E29" s="13">
        <v>2000</v>
      </c>
      <c r="F29" s="14">
        <v>3972.335</v>
      </c>
      <c r="G29" s="33">
        <f t="shared" si="0"/>
        <v>0</v>
      </c>
      <c r="I29" s="20"/>
      <c r="J29" s="31"/>
      <c r="K29" s="32"/>
      <c r="L29" s="21"/>
      <c r="M29" s="24"/>
    </row>
    <row r="30" spans="2:13" ht="15.75" x14ac:dyDescent="0.25">
      <c r="B30" s="17" t="s">
        <v>237</v>
      </c>
      <c r="C30" s="40"/>
      <c r="D30" s="40"/>
      <c r="E30" s="13">
        <v>2100</v>
      </c>
      <c r="F30" s="14">
        <v>4193.6350000000002</v>
      </c>
      <c r="G30" s="33">
        <f t="shared" si="0"/>
        <v>0</v>
      </c>
      <c r="I30" s="20"/>
      <c r="J30" s="31"/>
      <c r="K30" s="32"/>
      <c r="L30" s="21"/>
      <c r="M30" s="24"/>
    </row>
    <row r="31" spans="2:13" ht="15.75" x14ac:dyDescent="0.25">
      <c r="B31" s="17" t="s">
        <v>238</v>
      </c>
      <c r="C31" s="40"/>
      <c r="D31" s="40"/>
      <c r="E31" s="13">
        <v>2200</v>
      </c>
      <c r="F31" s="14">
        <v>4414.9350000000004</v>
      </c>
      <c r="G31" s="33">
        <f t="shared" si="0"/>
        <v>0</v>
      </c>
      <c r="I31" s="20"/>
      <c r="J31" s="31"/>
      <c r="K31" s="32"/>
      <c r="L31" s="21"/>
      <c r="M31" s="24"/>
    </row>
    <row r="32" spans="2:13" ht="15.75" x14ac:dyDescent="0.25">
      <c r="B32" s="17" t="s">
        <v>239</v>
      </c>
      <c r="C32" s="41"/>
      <c r="D32" s="41"/>
      <c r="E32" s="13">
        <v>2300</v>
      </c>
      <c r="F32" s="14">
        <v>4636.2349999999997</v>
      </c>
      <c r="G32" s="33">
        <f t="shared" si="0"/>
        <v>0</v>
      </c>
      <c r="I32" s="20"/>
      <c r="J32" s="31"/>
      <c r="K32" s="32"/>
      <c r="L32" s="21"/>
      <c r="M32" s="24"/>
    </row>
  </sheetData>
  <mergeCells count="9">
    <mergeCell ref="C14:C32"/>
    <mergeCell ref="D14:D32"/>
    <mergeCell ref="B11:G11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workbookViewId="0">
      <selection activeCell="B11" sqref="B11:G11"/>
    </sheetView>
  </sheetViews>
  <sheetFormatPr defaultRowHeight="15" x14ac:dyDescent="0.25"/>
  <cols>
    <col min="1" max="1" width="5.140625" customWidth="1"/>
    <col min="2" max="2" width="38.7109375" customWidth="1"/>
    <col min="3" max="3" width="10.42578125" customWidth="1"/>
    <col min="4" max="4" width="10" customWidth="1"/>
    <col min="5" max="5" width="10.140625" customWidth="1"/>
    <col min="6" max="6" width="21" customWidth="1"/>
    <col min="7" max="7" width="17.85546875" customWidth="1"/>
    <col min="8" max="8" width="10.42578125" customWidth="1"/>
    <col min="9" max="9" width="23.140625" customWidth="1"/>
    <col min="10" max="10" width="12.42578125" customWidth="1"/>
    <col min="11" max="11" width="9.85546875" customWidth="1"/>
    <col min="13" max="13" width="8.140625" customWidth="1"/>
  </cols>
  <sheetData>
    <row r="2" spans="2:13" ht="15.75" x14ac:dyDescent="0.25">
      <c r="B2" s="36"/>
      <c r="C2" s="38"/>
      <c r="D2" s="1" t="s">
        <v>0</v>
      </c>
      <c r="E2" s="2"/>
      <c r="F2" s="3"/>
    </row>
    <row r="3" spans="2:13" ht="16.5" thickBot="1" x14ac:dyDescent="0.3">
      <c r="B3" s="4"/>
      <c r="C3" s="34"/>
      <c r="D3" s="34"/>
      <c r="E3" s="34"/>
      <c r="F3" s="5"/>
    </row>
    <row r="4" spans="2:13" ht="16.5" thickBot="1" x14ac:dyDescent="0.3">
      <c r="B4" s="4" t="s">
        <v>1</v>
      </c>
      <c r="D4" s="34"/>
      <c r="E4" s="6"/>
      <c r="F4" s="5"/>
      <c r="I4" s="7" t="s">
        <v>8</v>
      </c>
    </row>
    <row r="5" spans="2:13" ht="16.5" thickBot="1" x14ac:dyDescent="0.3">
      <c r="B5" s="4"/>
      <c r="D5" s="34"/>
      <c r="E5" s="37"/>
      <c r="F5" s="5"/>
    </row>
    <row r="6" spans="2:13" ht="16.5" thickBot="1" x14ac:dyDescent="0.3">
      <c r="B6" s="4" t="s">
        <v>2</v>
      </c>
      <c r="D6" s="34"/>
      <c r="E6" s="6"/>
      <c r="F6" s="5"/>
      <c r="I6" t="s">
        <v>3</v>
      </c>
      <c r="K6" s="8">
        <f>(E4+E6)/2-E8</f>
        <v>0</v>
      </c>
    </row>
    <row r="7" spans="2:13" ht="16.5" thickBot="1" x14ac:dyDescent="0.3">
      <c r="B7" s="4"/>
      <c r="D7" s="34"/>
      <c r="E7" s="37"/>
      <c r="F7" s="5"/>
    </row>
    <row r="8" spans="2:13" ht="16.5" thickBot="1" x14ac:dyDescent="0.3">
      <c r="B8" s="4" t="s">
        <v>4</v>
      </c>
      <c r="D8" s="34"/>
      <c r="E8" s="6"/>
      <c r="F8" s="5"/>
    </row>
    <row r="9" spans="2:13" ht="15.75" x14ac:dyDescent="0.25">
      <c r="B9" s="9"/>
      <c r="C9" s="10"/>
      <c r="D9" s="10"/>
      <c r="E9" s="11"/>
      <c r="F9" s="12"/>
    </row>
    <row r="11" spans="2:13" ht="18.75" x14ac:dyDescent="0.25">
      <c r="B11" s="42" t="s">
        <v>309</v>
      </c>
      <c r="C11" s="43"/>
      <c r="D11" s="43"/>
      <c r="E11" s="43"/>
      <c r="F11" s="43"/>
      <c r="G11" s="43"/>
      <c r="I11" s="28"/>
      <c r="J11" s="29"/>
      <c r="K11" s="29"/>
      <c r="L11" s="29"/>
      <c r="M11" s="29"/>
    </row>
    <row r="12" spans="2:13" ht="15.75" x14ac:dyDescent="0.25">
      <c r="B12" s="44" t="s">
        <v>5</v>
      </c>
      <c r="C12" s="46" t="s">
        <v>9</v>
      </c>
      <c r="D12" s="46" t="s">
        <v>10</v>
      </c>
      <c r="E12" s="48" t="s">
        <v>11</v>
      </c>
      <c r="F12" s="49" t="s">
        <v>6</v>
      </c>
      <c r="G12" s="51" t="s">
        <v>7</v>
      </c>
      <c r="I12" s="30"/>
      <c r="J12" s="26"/>
      <c r="K12" s="26"/>
      <c r="L12" s="26"/>
      <c r="M12" s="26"/>
    </row>
    <row r="13" spans="2:13" ht="15.75" x14ac:dyDescent="0.25">
      <c r="B13" s="45"/>
      <c r="C13" s="47"/>
      <c r="D13" s="47"/>
      <c r="E13" s="46"/>
      <c r="F13" s="50"/>
      <c r="G13" s="51"/>
      <c r="I13" s="30"/>
      <c r="J13" s="26"/>
      <c r="K13" s="26"/>
      <c r="L13" s="26"/>
      <c r="M13" s="26"/>
    </row>
    <row r="14" spans="2:13" ht="15.75" x14ac:dyDescent="0.25">
      <c r="B14" s="17" t="s">
        <v>240</v>
      </c>
      <c r="C14" s="39">
        <v>240</v>
      </c>
      <c r="D14" s="39">
        <v>200</v>
      </c>
      <c r="E14" s="16">
        <v>500</v>
      </c>
      <c r="F14" s="18">
        <v>750.77499999999998</v>
      </c>
      <c r="G14" s="33">
        <f>F14*POWER((($E$4+$E$6)/2-$E$8)/70,1.33)</f>
        <v>0</v>
      </c>
      <c r="H14" s="19"/>
      <c r="I14" s="20"/>
      <c r="J14" s="31"/>
      <c r="K14" s="32"/>
      <c r="L14" s="21"/>
      <c r="M14" s="21"/>
    </row>
    <row r="15" spans="2:13" ht="15.75" x14ac:dyDescent="0.25">
      <c r="B15" s="17" t="s">
        <v>241</v>
      </c>
      <c r="C15" s="40"/>
      <c r="D15" s="40"/>
      <c r="E15" s="16">
        <v>600</v>
      </c>
      <c r="F15" s="18">
        <v>1005.275</v>
      </c>
      <c r="G15" s="33">
        <f t="shared" ref="G15:G32" si="0">F15*POWER((($E$4+$E$6)/2-$E$8)/70,1.33)</f>
        <v>0</v>
      </c>
      <c r="H15" s="19"/>
      <c r="I15" s="20"/>
      <c r="J15" s="31"/>
      <c r="K15" s="32"/>
      <c r="L15" s="21"/>
      <c r="M15" s="21"/>
    </row>
    <row r="16" spans="2:13" ht="15.75" x14ac:dyDescent="0.25">
      <c r="B16" s="17" t="s">
        <v>242</v>
      </c>
      <c r="C16" s="40"/>
      <c r="D16" s="40"/>
      <c r="E16" s="16">
        <v>700</v>
      </c>
      <c r="F16" s="18">
        <v>1259.7750000000001</v>
      </c>
      <c r="G16" s="33">
        <f t="shared" si="0"/>
        <v>0</v>
      </c>
      <c r="H16" s="19"/>
      <c r="I16" s="20"/>
      <c r="J16" s="31"/>
      <c r="K16" s="32"/>
      <c r="L16" s="21"/>
      <c r="M16" s="21"/>
    </row>
    <row r="17" spans="2:13" ht="15.75" x14ac:dyDescent="0.25">
      <c r="B17" s="17" t="s">
        <v>243</v>
      </c>
      <c r="C17" s="40"/>
      <c r="D17" s="40"/>
      <c r="E17" s="16">
        <v>800</v>
      </c>
      <c r="F17" s="18">
        <v>1514.2750000000001</v>
      </c>
      <c r="G17" s="33">
        <f t="shared" si="0"/>
        <v>0</v>
      </c>
      <c r="H17" s="19"/>
      <c r="I17" s="20"/>
      <c r="J17" s="31"/>
      <c r="K17" s="32"/>
      <c r="L17" s="21"/>
      <c r="M17" s="21"/>
    </row>
    <row r="18" spans="2:13" ht="15.75" x14ac:dyDescent="0.25">
      <c r="B18" s="17" t="s">
        <v>244</v>
      </c>
      <c r="C18" s="40"/>
      <c r="D18" s="40"/>
      <c r="E18" s="13">
        <v>900</v>
      </c>
      <c r="F18" s="14">
        <v>1768.7750000000001</v>
      </c>
      <c r="G18" s="33">
        <f t="shared" si="0"/>
        <v>0</v>
      </c>
      <c r="I18" s="20"/>
      <c r="J18" s="31"/>
      <c r="K18" s="32"/>
      <c r="L18" s="21"/>
      <c r="M18" s="24"/>
    </row>
    <row r="19" spans="2:13" ht="15.75" x14ac:dyDescent="0.25">
      <c r="B19" s="17" t="s">
        <v>245</v>
      </c>
      <c r="C19" s="40"/>
      <c r="D19" s="40"/>
      <c r="E19" s="13">
        <v>1000</v>
      </c>
      <c r="F19" s="14">
        <v>2023.2750000000001</v>
      </c>
      <c r="G19" s="33">
        <f t="shared" si="0"/>
        <v>0</v>
      </c>
      <c r="I19" s="20"/>
      <c r="J19" s="31"/>
      <c r="K19" s="32"/>
      <c r="L19" s="21"/>
      <c r="M19" s="24"/>
    </row>
    <row r="20" spans="2:13" ht="15.75" x14ac:dyDescent="0.25">
      <c r="B20" s="17" t="s">
        <v>246</v>
      </c>
      <c r="C20" s="40"/>
      <c r="D20" s="40"/>
      <c r="E20" s="13">
        <v>1100</v>
      </c>
      <c r="F20" s="14">
        <v>2277.7750000000001</v>
      </c>
      <c r="G20" s="33">
        <f t="shared" si="0"/>
        <v>0</v>
      </c>
      <c r="I20" s="20"/>
      <c r="J20" s="31"/>
      <c r="K20" s="32"/>
      <c r="L20" s="21"/>
      <c r="M20" s="24"/>
    </row>
    <row r="21" spans="2:13" ht="15.75" x14ac:dyDescent="0.25">
      <c r="B21" s="17" t="s">
        <v>247</v>
      </c>
      <c r="C21" s="40"/>
      <c r="D21" s="40"/>
      <c r="E21" s="13">
        <v>1200</v>
      </c>
      <c r="F21" s="14">
        <v>2532.2750000000001</v>
      </c>
      <c r="G21" s="33">
        <f t="shared" si="0"/>
        <v>0</v>
      </c>
      <c r="I21" s="20"/>
      <c r="J21" s="31"/>
      <c r="K21" s="32"/>
      <c r="L21" s="21"/>
      <c r="M21" s="24"/>
    </row>
    <row r="22" spans="2:13" ht="15.75" x14ac:dyDescent="0.25">
      <c r="B22" s="17" t="s">
        <v>248</v>
      </c>
      <c r="C22" s="40"/>
      <c r="D22" s="40"/>
      <c r="E22" s="13">
        <v>1300</v>
      </c>
      <c r="F22" s="14">
        <v>2786.7750000000001</v>
      </c>
      <c r="G22" s="33">
        <f t="shared" si="0"/>
        <v>0</v>
      </c>
      <c r="H22" s="15"/>
      <c r="I22" s="20"/>
      <c r="J22" s="31"/>
      <c r="K22" s="32"/>
      <c r="L22" s="21"/>
      <c r="M22" s="24"/>
    </row>
    <row r="23" spans="2:13" ht="15.75" x14ac:dyDescent="0.25">
      <c r="B23" s="17" t="s">
        <v>249</v>
      </c>
      <c r="C23" s="40"/>
      <c r="D23" s="40"/>
      <c r="E23" s="13">
        <v>1400</v>
      </c>
      <c r="F23" s="14">
        <v>3041.2750000000001</v>
      </c>
      <c r="G23" s="33">
        <f t="shared" si="0"/>
        <v>0</v>
      </c>
      <c r="I23" s="20"/>
      <c r="J23" s="31"/>
      <c r="K23" s="32"/>
      <c r="L23" s="21"/>
      <c r="M23" s="24"/>
    </row>
    <row r="24" spans="2:13" ht="15.75" x14ac:dyDescent="0.25">
      <c r="B24" s="17" t="s">
        <v>250</v>
      </c>
      <c r="C24" s="40"/>
      <c r="D24" s="40"/>
      <c r="E24" s="13">
        <v>1500</v>
      </c>
      <c r="F24" s="14">
        <v>3295.7750000000001</v>
      </c>
      <c r="G24" s="33">
        <f t="shared" si="0"/>
        <v>0</v>
      </c>
      <c r="I24" s="20"/>
      <c r="J24" s="31"/>
      <c r="K24" s="32"/>
      <c r="L24" s="21"/>
      <c r="M24" s="24"/>
    </row>
    <row r="25" spans="2:13" ht="15.75" x14ac:dyDescent="0.25">
      <c r="B25" s="17" t="s">
        <v>251</v>
      </c>
      <c r="C25" s="40"/>
      <c r="D25" s="40"/>
      <c r="E25" s="13">
        <v>1600</v>
      </c>
      <c r="F25" s="14">
        <v>3550.2750000000001</v>
      </c>
      <c r="G25" s="33">
        <f t="shared" si="0"/>
        <v>0</v>
      </c>
      <c r="I25" s="20"/>
      <c r="J25" s="31"/>
      <c r="K25" s="32"/>
      <c r="L25" s="21"/>
      <c r="M25" s="24"/>
    </row>
    <row r="26" spans="2:13" ht="15.75" x14ac:dyDescent="0.25">
      <c r="B26" s="17" t="s">
        <v>252</v>
      </c>
      <c r="C26" s="40"/>
      <c r="D26" s="40"/>
      <c r="E26" s="13">
        <v>1700</v>
      </c>
      <c r="F26" s="14">
        <v>3804.7750000000001</v>
      </c>
      <c r="G26" s="33">
        <f t="shared" si="0"/>
        <v>0</v>
      </c>
      <c r="I26" s="20"/>
      <c r="J26" s="31"/>
      <c r="K26" s="32"/>
      <c r="L26" s="21"/>
      <c r="M26" s="24"/>
    </row>
    <row r="27" spans="2:13" ht="15.75" x14ac:dyDescent="0.25">
      <c r="B27" s="17" t="s">
        <v>253</v>
      </c>
      <c r="C27" s="40"/>
      <c r="D27" s="40"/>
      <c r="E27" s="13">
        <v>1800</v>
      </c>
      <c r="F27" s="14">
        <v>4059.2750000000001</v>
      </c>
      <c r="G27" s="33">
        <f t="shared" si="0"/>
        <v>0</v>
      </c>
      <c r="I27" s="20"/>
      <c r="J27" s="31"/>
      <c r="K27" s="32"/>
      <c r="L27" s="21"/>
      <c r="M27" s="24"/>
    </row>
    <row r="28" spans="2:13" ht="15.75" x14ac:dyDescent="0.25">
      <c r="B28" s="17" t="s">
        <v>254</v>
      </c>
      <c r="C28" s="40"/>
      <c r="D28" s="40"/>
      <c r="E28" s="13">
        <v>1900</v>
      </c>
      <c r="F28" s="14">
        <v>4313.7749999999996</v>
      </c>
      <c r="G28" s="33">
        <f t="shared" si="0"/>
        <v>0</v>
      </c>
      <c r="I28" s="20"/>
      <c r="J28" s="31"/>
      <c r="K28" s="32"/>
      <c r="L28" s="21"/>
      <c r="M28" s="24"/>
    </row>
    <row r="29" spans="2:13" ht="15.75" x14ac:dyDescent="0.25">
      <c r="B29" s="17" t="s">
        <v>255</v>
      </c>
      <c r="C29" s="40"/>
      <c r="D29" s="40"/>
      <c r="E29" s="13">
        <v>2000</v>
      </c>
      <c r="F29" s="14">
        <v>4568.2749999999996</v>
      </c>
      <c r="G29" s="33">
        <f t="shared" si="0"/>
        <v>0</v>
      </c>
      <c r="I29" s="20"/>
      <c r="J29" s="31"/>
      <c r="K29" s="32"/>
      <c r="L29" s="21"/>
      <c r="M29" s="24"/>
    </row>
    <row r="30" spans="2:13" ht="15.75" x14ac:dyDescent="0.25">
      <c r="B30" s="17" t="s">
        <v>256</v>
      </c>
      <c r="C30" s="40"/>
      <c r="D30" s="40"/>
      <c r="E30" s="13">
        <v>2100</v>
      </c>
      <c r="F30" s="14">
        <v>4822.7749999999996</v>
      </c>
      <c r="G30" s="33">
        <f t="shared" si="0"/>
        <v>0</v>
      </c>
      <c r="I30" s="20"/>
      <c r="J30" s="31"/>
      <c r="K30" s="32"/>
      <c r="L30" s="21"/>
      <c r="M30" s="24"/>
    </row>
    <row r="31" spans="2:13" ht="15.75" x14ac:dyDescent="0.25">
      <c r="B31" s="17" t="s">
        <v>257</v>
      </c>
      <c r="C31" s="40"/>
      <c r="D31" s="40"/>
      <c r="E31" s="13">
        <v>2200</v>
      </c>
      <c r="F31" s="14">
        <v>5077.2749999999996</v>
      </c>
      <c r="G31" s="33">
        <f t="shared" si="0"/>
        <v>0</v>
      </c>
      <c r="I31" s="20"/>
      <c r="J31" s="31"/>
      <c r="K31" s="32"/>
      <c r="L31" s="21"/>
      <c r="M31" s="24"/>
    </row>
    <row r="32" spans="2:13" ht="15.75" x14ac:dyDescent="0.25">
      <c r="B32" s="17" t="s">
        <v>258</v>
      </c>
      <c r="C32" s="41"/>
      <c r="D32" s="41"/>
      <c r="E32" s="13">
        <v>2300</v>
      </c>
      <c r="F32" s="14">
        <v>5331.7749999999996</v>
      </c>
      <c r="G32" s="33">
        <f t="shared" si="0"/>
        <v>0</v>
      </c>
      <c r="I32" s="20"/>
      <c r="J32" s="31"/>
      <c r="K32" s="32"/>
      <c r="L32" s="21"/>
      <c r="M32" s="24"/>
    </row>
  </sheetData>
  <mergeCells count="9">
    <mergeCell ref="C14:C32"/>
    <mergeCell ref="D14:D32"/>
    <mergeCell ref="B11:G11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workbookViewId="0">
      <selection activeCell="B11" sqref="B11:G11"/>
    </sheetView>
  </sheetViews>
  <sheetFormatPr defaultRowHeight="15" x14ac:dyDescent="0.25"/>
  <cols>
    <col min="1" max="1" width="5.140625" customWidth="1"/>
    <col min="2" max="2" width="38.7109375" customWidth="1"/>
    <col min="3" max="3" width="10.42578125" customWidth="1"/>
    <col min="4" max="4" width="10" customWidth="1"/>
    <col min="5" max="5" width="10.140625" customWidth="1"/>
    <col min="6" max="6" width="21" customWidth="1"/>
    <col min="7" max="7" width="17.85546875" customWidth="1"/>
    <col min="8" max="8" width="10.42578125" customWidth="1"/>
    <col min="9" max="9" width="23.140625" customWidth="1"/>
    <col min="10" max="10" width="12.42578125" customWidth="1"/>
    <col min="11" max="11" width="9.85546875" customWidth="1"/>
    <col min="13" max="13" width="8.140625" customWidth="1"/>
  </cols>
  <sheetData>
    <row r="2" spans="2:13" ht="15.75" x14ac:dyDescent="0.25">
      <c r="B2" s="36"/>
      <c r="C2" s="38"/>
      <c r="D2" s="1" t="s">
        <v>0</v>
      </c>
      <c r="E2" s="2"/>
      <c r="F2" s="3"/>
    </row>
    <row r="3" spans="2:13" ht="16.5" thickBot="1" x14ac:dyDescent="0.3">
      <c r="B3" s="4"/>
      <c r="C3" s="34"/>
      <c r="D3" s="34"/>
      <c r="E3" s="34"/>
      <c r="F3" s="5"/>
    </row>
    <row r="4" spans="2:13" ht="16.5" thickBot="1" x14ac:dyDescent="0.3">
      <c r="B4" s="4" t="s">
        <v>1</v>
      </c>
      <c r="D4" s="34"/>
      <c r="E4" s="6"/>
      <c r="F4" s="5"/>
      <c r="I4" s="7" t="s">
        <v>8</v>
      </c>
    </row>
    <row r="5" spans="2:13" ht="16.5" thickBot="1" x14ac:dyDescent="0.3">
      <c r="B5" s="4"/>
      <c r="D5" s="34"/>
      <c r="E5" s="37"/>
      <c r="F5" s="5"/>
    </row>
    <row r="6" spans="2:13" ht="16.5" thickBot="1" x14ac:dyDescent="0.3">
      <c r="B6" s="4" t="s">
        <v>2</v>
      </c>
      <c r="D6" s="34"/>
      <c r="E6" s="6"/>
      <c r="F6" s="5"/>
      <c r="I6" t="s">
        <v>3</v>
      </c>
      <c r="K6" s="8">
        <f>(E4+E6)/2-E8</f>
        <v>0</v>
      </c>
    </row>
    <row r="7" spans="2:13" ht="16.5" thickBot="1" x14ac:dyDescent="0.3">
      <c r="B7" s="4"/>
      <c r="D7" s="34"/>
      <c r="E7" s="37"/>
      <c r="F7" s="5"/>
    </row>
    <row r="8" spans="2:13" ht="16.5" thickBot="1" x14ac:dyDescent="0.3">
      <c r="B8" s="4" t="s">
        <v>4</v>
      </c>
      <c r="D8" s="34"/>
      <c r="E8" s="6"/>
      <c r="F8" s="5"/>
    </row>
    <row r="9" spans="2:13" ht="15.75" x14ac:dyDescent="0.25">
      <c r="B9" s="9"/>
      <c r="C9" s="10"/>
      <c r="D9" s="10"/>
      <c r="E9" s="11"/>
      <c r="F9" s="12"/>
    </row>
    <row r="11" spans="2:13" ht="18.75" x14ac:dyDescent="0.25">
      <c r="B11" s="42" t="s">
        <v>310</v>
      </c>
      <c r="C11" s="43"/>
      <c r="D11" s="43"/>
      <c r="E11" s="43"/>
      <c r="F11" s="43"/>
      <c r="G11" s="43"/>
      <c r="I11" s="28"/>
      <c r="J11" s="29"/>
      <c r="K11" s="29"/>
      <c r="L11" s="29"/>
      <c r="M11" s="29"/>
    </row>
    <row r="12" spans="2:13" ht="15.75" x14ac:dyDescent="0.25">
      <c r="B12" s="44" t="s">
        <v>5</v>
      </c>
      <c r="C12" s="46" t="s">
        <v>9</v>
      </c>
      <c r="D12" s="46" t="s">
        <v>10</v>
      </c>
      <c r="E12" s="48" t="s">
        <v>11</v>
      </c>
      <c r="F12" s="49" t="s">
        <v>6</v>
      </c>
      <c r="G12" s="51" t="s">
        <v>7</v>
      </c>
      <c r="I12" s="30"/>
      <c r="J12" s="26"/>
      <c r="K12" s="26"/>
      <c r="L12" s="26"/>
      <c r="M12" s="26"/>
    </row>
    <row r="13" spans="2:13" ht="15.75" x14ac:dyDescent="0.25">
      <c r="B13" s="45"/>
      <c r="C13" s="47"/>
      <c r="D13" s="47"/>
      <c r="E13" s="46"/>
      <c r="F13" s="50"/>
      <c r="G13" s="51"/>
      <c r="I13" s="30"/>
      <c r="J13" s="26"/>
      <c r="K13" s="26"/>
      <c r="L13" s="26"/>
      <c r="M13" s="26"/>
    </row>
    <row r="14" spans="2:13" ht="15.75" x14ac:dyDescent="0.25">
      <c r="B14" s="17" t="s">
        <v>259</v>
      </c>
      <c r="C14" s="39">
        <v>240</v>
      </c>
      <c r="D14" s="39">
        <v>250</v>
      </c>
      <c r="E14" s="16">
        <v>500</v>
      </c>
      <c r="F14" s="18">
        <v>901.22500000000002</v>
      </c>
      <c r="G14" s="33">
        <f>F14*POWER((($E$4+$E$6)/2-$E$8)/70,1.33)</f>
        <v>0</v>
      </c>
      <c r="H14" s="19"/>
      <c r="I14" s="20"/>
      <c r="J14" s="31"/>
      <c r="K14" s="32"/>
      <c r="L14" s="21"/>
      <c r="M14" s="21"/>
    </row>
    <row r="15" spans="2:13" ht="15.75" x14ac:dyDescent="0.25">
      <c r="B15" s="17" t="s">
        <v>260</v>
      </c>
      <c r="C15" s="40"/>
      <c r="D15" s="40"/>
      <c r="E15" s="16">
        <v>600</v>
      </c>
      <c r="F15" s="18">
        <v>1206.7249999999999</v>
      </c>
      <c r="G15" s="33">
        <f t="shared" ref="G15:G32" si="0">F15*POWER((($E$4+$E$6)/2-$E$8)/70,1.33)</f>
        <v>0</v>
      </c>
      <c r="H15" s="19"/>
      <c r="I15" s="20"/>
      <c r="J15" s="31"/>
      <c r="K15" s="32"/>
      <c r="L15" s="21"/>
      <c r="M15" s="21"/>
    </row>
    <row r="16" spans="2:13" ht="15.75" x14ac:dyDescent="0.25">
      <c r="B16" s="17" t="s">
        <v>261</v>
      </c>
      <c r="C16" s="40"/>
      <c r="D16" s="40"/>
      <c r="E16" s="16">
        <v>700</v>
      </c>
      <c r="F16" s="18">
        <v>1512.2249999999999</v>
      </c>
      <c r="G16" s="33">
        <f t="shared" si="0"/>
        <v>0</v>
      </c>
      <c r="H16" s="19"/>
      <c r="I16" s="20"/>
      <c r="J16" s="31"/>
      <c r="K16" s="32"/>
      <c r="L16" s="21"/>
      <c r="M16" s="21"/>
    </row>
    <row r="17" spans="2:13" ht="15.75" x14ac:dyDescent="0.25">
      <c r="B17" s="17" t="s">
        <v>262</v>
      </c>
      <c r="C17" s="40"/>
      <c r="D17" s="40"/>
      <c r="E17" s="16">
        <v>800</v>
      </c>
      <c r="F17" s="18">
        <v>1817.7249999999999</v>
      </c>
      <c r="G17" s="33">
        <f t="shared" si="0"/>
        <v>0</v>
      </c>
      <c r="H17" s="19"/>
      <c r="I17" s="20"/>
      <c r="J17" s="31"/>
      <c r="K17" s="32"/>
      <c r="L17" s="21"/>
      <c r="M17" s="21"/>
    </row>
    <row r="18" spans="2:13" ht="15.75" x14ac:dyDescent="0.25">
      <c r="B18" s="17" t="s">
        <v>263</v>
      </c>
      <c r="C18" s="40"/>
      <c r="D18" s="40"/>
      <c r="E18" s="13">
        <v>900</v>
      </c>
      <c r="F18" s="14">
        <v>2123.2249999999999</v>
      </c>
      <c r="G18" s="33">
        <f t="shared" si="0"/>
        <v>0</v>
      </c>
      <c r="I18" s="20"/>
      <c r="J18" s="31"/>
      <c r="K18" s="32"/>
      <c r="L18" s="21"/>
      <c r="M18" s="24"/>
    </row>
    <row r="19" spans="2:13" ht="15.75" x14ac:dyDescent="0.25">
      <c r="B19" s="17" t="s">
        <v>264</v>
      </c>
      <c r="C19" s="40"/>
      <c r="D19" s="40"/>
      <c r="E19" s="13">
        <v>1000</v>
      </c>
      <c r="F19" s="14">
        <v>2428.7249999999999</v>
      </c>
      <c r="G19" s="33">
        <f t="shared" si="0"/>
        <v>0</v>
      </c>
      <c r="I19" s="20"/>
      <c r="J19" s="31"/>
      <c r="K19" s="32"/>
      <c r="L19" s="21"/>
      <c r="M19" s="24"/>
    </row>
    <row r="20" spans="2:13" ht="15.75" x14ac:dyDescent="0.25">
      <c r="B20" s="17" t="s">
        <v>265</v>
      </c>
      <c r="C20" s="40"/>
      <c r="D20" s="40"/>
      <c r="E20" s="13">
        <v>1100</v>
      </c>
      <c r="F20" s="14">
        <v>2734.2249999999999</v>
      </c>
      <c r="G20" s="33">
        <f t="shared" si="0"/>
        <v>0</v>
      </c>
      <c r="I20" s="20"/>
      <c r="J20" s="31"/>
      <c r="K20" s="32"/>
      <c r="L20" s="21"/>
      <c r="M20" s="24"/>
    </row>
    <row r="21" spans="2:13" ht="15.75" x14ac:dyDescent="0.25">
      <c r="B21" s="17" t="s">
        <v>266</v>
      </c>
      <c r="C21" s="40"/>
      <c r="D21" s="40"/>
      <c r="E21" s="13">
        <v>1200</v>
      </c>
      <c r="F21" s="14">
        <v>3039.7249999999999</v>
      </c>
      <c r="G21" s="33">
        <f t="shared" si="0"/>
        <v>0</v>
      </c>
      <c r="I21" s="20"/>
      <c r="J21" s="31"/>
      <c r="K21" s="32"/>
      <c r="L21" s="21"/>
      <c r="M21" s="24"/>
    </row>
    <row r="22" spans="2:13" ht="15.75" x14ac:dyDescent="0.25">
      <c r="B22" s="17" t="s">
        <v>267</v>
      </c>
      <c r="C22" s="40"/>
      <c r="D22" s="40"/>
      <c r="E22" s="13">
        <v>1300</v>
      </c>
      <c r="F22" s="14">
        <v>3345.2249999999999</v>
      </c>
      <c r="G22" s="33">
        <f t="shared" si="0"/>
        <v>0</v>
      </c>
      <c r="H22" s="15"/>
      <c r="I22" s="20"/>
      <c r="J22" s="31"/>
      <c r="K22" s="32"/>
      <c r="L22" s="21"/>
      <c r="M22" s="24"/>
    </row>
    <row r="23" spans="2:13" ht="15.75" x14ac:dyDescent="0.25">
      <c r="B23" s="17" t="s">
        <v>268</v>
      </c>
      <c r="C23" s="40"/>
      <c r="D23" s="40"/>
      <c r="E23" s="13">
        <v>1400</v>
      </c>
      <c r="F23" s="14">
        <v>3650.7249999999999</v>
      </c>
      <c r="G23" s="33">
        <f t="shared" si="0"/>
        <v>0</v>
      </c>
      <c r="I23" s="20"/>
      <c r="J23" s="31"/>
      <c r="K23" s="32"/>
      <c r="L23" s="21"/>
      <c r="M23" s="24"/>
    </row>
    <row r="24" spans="2:13" ht="15.75" x14ac:dyDescent="0.25">
      <c r="B24" s="17" t="s">
        <v>269</v>
      </c>
      <c r="C24" s="40"/>
      <c r="D24" s="40"/>
      <c r="E24" s="13">
        <v>1500</v>
      </c>
      <c r="F24" s="14">
        <v>3956.2249999999999</v>
      </c>
      <c r="G24" s="33">
        <f t="shared" si="0"/>
        <v>0</v>
      </c>
      <c r="I24" s="20"/>
      <c r="J24" s="31"/>
      <c r="K24" s="32"/>
      <c r="L24" s="21"/>
      <c r="M24" s="24"/>
    </row>
    <row r="25" spans="2:13" ht="15.75" x14ac:dyDescent="0.25">
      <c r="B25" s="17" t="s">
        <v>270</v>
      </c>
      <c r="C25" s="40"/>
      <c r="D25" s="40"/>
      <c r="E25" s="13">
        <v>1600</v>
      </c>
      <c r="F25" s="14">
        <v>4261.7250000000004</v>
      </c>
      <c r="G25" s="33">
        <f t="shared" si="0"/>
        <v>0</v>
      </c>
      <c r="I25" s="20"/>
      <c r="J25" s="31"/>
      <c r="K25" s="32"/>
      <c r="L25" s="21"/>
      <c r="M25" s="24"/>
    </row>
    <row r="26" spans="2:13" ht="15.75" x14ac:dyDescent="0.25">
      <c r="B26" s="17" t="s">
        <v>271</v>
      </c>
      <c r="C26" s="40"/>
      <c r="D26" s="40"/>
      <c r="E26" s="13">
        <v>1700</v>
      </c>
      <c r="F26" s="14">
        <v>4567.2250000000004</v>
      </c>
      <c r="G26" s="33">
        <f t="shared" si="0"/>
        <v>0</v>
      </c>
      <c r="I26" s="20"/>
      <c r="J26" s="31"/>
      <c r="K26" s="32"/>
      <c r="L26" s="21"/>
      <c r="M26" s="24"/>
    </row>
    <row r="27" spans="2:13" ht="15.75" x14ac:dyDescent="0.25">
      <c r="B27" s="17" t="s">
        <v>272</v>
      </c>
      <c r="C27" s="40"/>
      <c r="D27" s="40"/>
      <c r="E27" s="13">
        <v>1800</v>
      </c>
      <c r="F27" s="14">
        <v>4872.7250000000004</v>
      </c>
      <c r="G27" s="33">
        <f t="shared" si="0"/>
        <v>0</v>
      </c>
      <c r="I27" s="20"/>
      <c r="J27" s="31"/>
      <c r="K27" s="32"/>
      <c r="L27" s="21"/>
      <c r="M27" s="24"/>
    </row>
    <row r="28" spans="2:13" ht="15.75" x14ac:dyDescent="0.25">
      <c r="B28" s="17" t="s">
        <v>273</v>
      </c>
      <c r="C28" s="40"/>
      <c r="D28" s="40"/>
      <c r="E28" s="13">
        <v>1900</v>
      </c>
      <c r="F28" s="14">
        <v>5178.2250000000004</v>
      </c>
      <c r="G28" s="33">
        <f t="shared" si="0"/>
        <v>0</v>
      </c>
      <c r="I28" s="20"/>
      <c r="J28" s="31"/>
      <c r="K28" s="32"/>
      <c r="L28" s="21"/>
      <c r="M28" s="24"/>
    </row>
    <row r="29" spans="2:13" ht="15.75" x14ac:dyDescent="0.25">
      <c r="B29" s="17" t="s">
        <v>274</v>
      </c>
      <c r="C29" s="40"/>
      <c r="D29" s="40"/>
      <c r="E29" s="13">
        <v>2000</v>
      </c>
      <c r="F29" s="14">
        <v>5483.7250000000004</v>
      </c>
      <c r="G29" s="33">
        <f t="shared" si="0"/>
        <v>0</v>
      </c>
      <c r="I29" s="20"/>
      <c r="J29" s="31"/>
      <c r="K29" s="32"/>
      <c r="L29" s="21"/>
      <c r="M29" s="24"/>
    </row>
    <row r="30" spans="2:13" ht="15.75" x14ac:dyDescent="0.25">
      <c r="B30" s="17" t="s">
        <v>275</v>
      </c>
      <c r="C30" s="40"/>
      <c r="D30" s="40"/>
      <c r="E30" s="13">
        <v>2100</v>
      </c>
      <c r="F30" s="14">
        <v>5789.2250000000004</v>
      </c>
      <c r="G30" s="33">
        <f t="shared" si="0"/>
        <v>0</v>
      </c>
      <c r="I30" s="20"/>
      <c r="J30" s="31"/>
      <c r="K30" s="32"/>
      <c r="L30" s="21"/>
      <c r="M30" s="24"/>
    </row>
    <row r="31" spans="2:13" ht="15.75" x14ac:dyDescent="0.25">
      <c r="B31" s="17" t="s">
        <v>276</v>
      </c>
      <c r="C31" s="40"/>
      <c r="D31" s="40"/>
      <c r="E31" s="13">
        <v>2200</v>
      </c>
      <c r="F31" s="14">
        <v>6094.7250000000004</v>
      </c>
      <c r="G31" s="33">
        <f t="shared" si="0"/>
        <v>0</v>
      </c>
      <c r="I31" s="20"/>
      <c r="J31" s="31"/>
      <c r="K31" s="32"/>
      <c r="L31" s="21"/>
      <c r="M31" s="24"/>
    </row>
    <row r="32" spans="2:13" ht="15.75" x14ac:dyDescent="0.25">
      <c r="B32" s="17" t="s">
        <v>277</v>
      </c>
      <c r="C32" s="41"/>
      <c r="D32" s="41"/>
      <c r="E32" s="13">
        <v>2300</v>
      </c>
      <c r="F32" s="14">
        <v>6400.2250000000004</v>
      </c>
      <c r="G32" s="33">
        <f t="shared" si="0"/>
        <v>0</v>
      </c>
      <c r="I32" s="20"/>
      <c r="J32" s="31"/>
      <c r="K32" s="32"/>
      <c r="L32" s="21"/>
      <c r="M32" s="24"/>
    </row>
  </sheetData>
  <mergeCells count="9">
    <mergeCell ref="C14:C32"/>
    <mergeCell ref="D14:D32"/>
    <mergeCell ref="B11:G11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tabSelected="1" topLeftCell="A10" workbookViewId="0">
      <selection activeCell="I21" sqref="I21"/>
    </sheetView>
  </sheetViews>
  <sheetFormatPr defaultRowHeight="15" x14ac:dyDescent="0.25"/>
  <cols>
    <col min="1" max="1" width="5.140625" customWidth="1"/>
    <col min="2" max="2" width="38.7109375" customWidth="1"/>
    <col min="3" max="3" width="10.42578125" customWidth="1"/>
    <col min="4" max="4" width="10" customWidth="1"/>
    <col min="5" max="5" width="10.140625" customWidth="1"/>
    <col min="6" max="6" width="21" customWidth="1"/>
    <col min="7" max="7" width="17.85546875" customWidth="1"/>
    <col min="8" max="8" width="10.42578125" customWidth="1"/>
    <col min="9" max="9" width="23.140625" customWidth="1"/>
    <col min="10" max="10" width="12.42578125" customWidth="1"/>
    <col min="11" max="11" width="9.85546875" customWidth="1"/>
    <col min="13" max="13" width="8.140625" customWidth="1"/>
  </cols>
  <sheetData>
    <row r="2" spans="2:13" ht="15.75" x14ac:dyDescent="0.25">
      <c r="B2" s="36"/>
      <c r="C2" s="38"/>
      <c r="D2" s="1" t="s">
        <v>0</v>
      </c>
      <c r="E2" s="2"/>
      <c r="F2" s="3"/>
    </row>
    <row r="3" spans="2:13" ht="16.5" thickBot="1" x14ac:dyDescent="0.3">
      <c r="B3" s="4"/>
      <c r="C3" s="34"/>
      <c r="D3" s="34"/>
      <c r="E3" s="34"/>
      <c r="F3" s="5"/>
    </row>
    <row r="4" spans="2:13" ht="16.5" thickBot="1" x14ac:dyDescent="0.3">
      <c r="B4" s="4" t="s">
        <v>1</v>
      </c>
      <c r="D4" s="34"/>
      <c r="E4" s="6"/>
      <c r="F4" s="5"/>
      <c r="I4" s="7" t="s">
        <v>8</v>
      </c>
    </row>
    <row r="5" spans="2:13" ht="16.5" thickBot="1" x14ac:dyDescent="0.3">
      <c r="B5" s="4"/>
      <c r="D5" s="34"/>
      <c r="E5" s="37"/>
      <c r="F5" s="5"/>
    </row>
    <row r="6" spans="2:13" ht="16.5" thickBot="1" x14ac:dyDescent="0.3">
      <c r="B6" s="4" t="s">
        <v>2</v>
      </c>
      <c r="D6" s="34"/>
      <c r="E6" s="6"/>
      <c r="F6" s="5"/>
      <c r="I6" t="s">
        <v>3</v>
      </c>
      <c r="K6" s="8">
        <f>(E4+E6)/2-E8</f>
        <v>0</v>
      </c>
    </row>
    <row r="7" spans="2:13" ht="16.5" thickBot="1" x14ac:dyDescent="0.3">
      <c r="B7" s="4"/>
      <c r="D7" s="34"/>
      <c r="E7" s="37"/>
      <c r="F7" s="5"/>
    </row>
    <row r="8" spans="2:13" ht="16.5" thickBot="1" x14ac:dyDescent="0.3">
      <c r="B8" s="4" t="s">
        <v>4</v>
      </c>
      <c r="D8" s="34"/>
      <c r="E8" s="6"/>
      <c r="F8" s="5"/>
    </row>
    <row r="9" spans="2:13" ht="15.75" x14ac:dyDescent="0.25">
      <c r="B9" s="9"/>
      <c r="C9" s="10"/>
      <c r="D9" s="10"/>
      <c r="E9" s="11"/>
      <c r="F9" s="12"/>
    </row>
    <row r="11" spans="2:13" ht="18.75" x14ac:dyDescent="0.25">
      <c r="B11" s="42" t="s">
        <v>311</v>
      </c>
      <c r="C11" s="43"/>
      <c r="D11" s="43"/>
      <c r="E11" s="43"/>
      <c r="F11" s="43"/>
      <c r="G11" s="43"/>
      <c r="I11" s="28"/>
      <c r="J11" s="29"/>
      <c r="K11" s="29"/>
      <c r="L11" s="29"/>
      <c r="M11" s="29"/>
    </row>
    <row r="12" spans="2:13" ht="15.75" x14ac:dyDescent="0.25">
      <c r="B12" s="44" t="s">
        <v>5</v>
      </c>
      <c r="C12" s="46" t="s">
        <v>9</v>
      </c>
      <c r="D12" s="46" t="s">
        <v>10</v>
      </c>
      <c r="E12" s="48" t="s">
        <v>11</v>
      </c>
      <c r="F12" s="49" t="s">
        <v>6</v>
      </c>
      <c r="G12" s="51" t="s">
        <v>7</v>
      </c>
      <c r="I12" s="30"/>
      <c r="J12" s="26"/>
      <c r="K12" s="26"/>
      <c r="L12" s="26"/>
      <c r="M12" s="26"/>
    </row>
    <row r="13" spans="2:13" ht="15.75" x14ac:dyDescent="0.25">
      <c r="B13" s="45"/>
      <c r="C13" s="47"/>
      <c r="D13" s="47"/>
      <c r="E13" s="46"/>
      <c r="F13" s="50"/>
      <c r="G13" s="51"/>
      <c r="I13" s="30"/>
      <c r="J13" s="26"/>
      <c r="K13" s="26"/>
      <c r="L13" s="26"/>
      <c r="M13" s="26"/>
    </row>
    <row r="14" spans="2:13" ht="15.75" x14ac:dyDescent="0.25">
      <c r="B14" s="17" t="s">
        <v>278</v>
      </c>
      <c r="C14" s="39">
        <v>240</v>
      </c>
      <c r="D14" s="39">
        <v>300</v>
      </c>
      <c r="E14" s="16">
        <v>500</v>
      </c>
      <c r="F14" s="18">
        <v>1032.5</v>
      </c>
      <c r="G14" s="33">
        <f>F14*POWER((($E$4+$E$6)/2-$E$8)/70,1.35)</f>
        <v>0</v>
      </c>
      <c r="H14" s="19"/>
      <c r="I14" s="20"/>
      <c r="J14" s="31"/>
      <c r="K14" s="32"/>
      <c r="L14" s="21"/>
      <c r="M14" s="21"/>
    </row>
    <row r="15" spans="2:13" ht="15.75" x14ac:dyDescent="0.25">
      <c r="B15" s="17" t="s">
        <v>279</v>
      </c>
      <c r="C15" s="40"/>
      <c r="D15" s="40"/>
      <c r="E15" s="16">
        <v>600</v>
      </c>
      <c r="F15" s="18">
        <v>1382.5</v>
      </c>
      <c r="G15" s="33">
        <f t="shared" ref="G15:G32" si="0">F15*POWER((($E$4+$E$6)/2-$E$8)/70,1.35)</f>
        <v>0</v>
      </c>
      <c r="H15" s="19"/>
      <c r="I15" s="20"/>
      <c r="J15" s="31"/>
      <c r="K15" s="32"/>
      <c r="L15" s="21"/>
      <c r="M15" s="21"/>
    </row>
    <row r="16" spans="2:13" ht="15.75" x14ac:dyDescent="0.25">
      <c r="B16" s="17" t="s">
        <v>280</v>
      </c>
      <c r="C16" s="40"/>
      <c r="D16" s="40"/>
      <c r="E16" s="16">
        <v>700</v>
      </c>
      <c r="F16" s="18">
        <v>1732.5</v>
      </c>
      <c r="G16" s="33">
        <f t="shared" si="0"/>
        <v>0</v>
      </c>
      <c r="H16" s="19"/>
      <c r="I16" s="20"/>
      <c r="J16" s="31"/>
      <c r="K16" s="32"/>
      <c r="L16" s="21"/>
      <c r="M16" s="21"/>
    </row>
    <row r="17" spans="2:13" ht="15.75" x14ac:dyDescent="0.25">
      <c r="B17" s="17" t="s">
        <v>281</v>
      </c>
      <c r="C17" s="40"/>
      <c r="D17" s="40"/>
      <c r="E17" s="16">
        <v>800</v>
      </c>
      <c r="F17" s="18">
        <v>2082.5</v>
      </c>
      <c r="G17" s="33">
        <f t="shared" si="0"/>
        <v>0</v>
      </c>
      <c r="H17" s="19"/>
      <c r="I17" s="20"/>
      <c r="J17" s="31"/>
      <c r="K17" s="32"/>
      <c r="L17" s="21"/>
      <c r="M17" s="21"/>
    </row>
    <row r="18" spans="2:13" ht="15.75" x14ac:dyDescent="0.25">
      <c r="B18" s="17" t="s">
        <v>282</v>
      </c>
      <c r="C18" s="40"/>
      <c r="D18" s="40"/>
      <c r="E18" s="13">
        <v>900</v>
      </c>
      <c r="F18" s="14">
        <v>2432.5</v>
      </c>
      <c r="G18" s="33">
        <f t="shared" si="0"/>
        <v>0</v>
      </c>
      <c r="I18" s="20"/>
      <c r="J18" s="31"/>
      <c r="K18" s="32"/>
      <c r="L18" s="21"/>
      <c r="M18" s="24"/>
    </row>
    <row r="19" spans="2:13" ht="15.75" x14ac:dyDescent="0.25">
      <c r="B19" s="17" t="s">
        <v>283</v>
      </c>
      <c r="C19" s="40"/>
      <c r="D19" s="40"/>
      <c r="E19" s="13">
        <v>1000</v>
      </c>
      <c r="F19" s="14">
        <v>2782.5</v>
      </c>
      <c r="G19" s="33">
        <f t="shared" si="0"/>
        <v>0</v>
      </c>
      <c r="I19" s="20"/>
      <c r="J19" s="31"/>
      <c r="K19" s="32"/>
      <c r="L19" s="21"/>
      <c r="M19" s="24"/>
    </row>
    <row r="20" spans="2:13" ht="15.75" x14ac:dyDescent="0.25">
      <c r="B20" s="17" t="s">
        <v>284</v>
      </c>
      <c r="C20" s="40"/>
      <c r="D20" s="40"/>
      <c r="E20" s="13">
        <v>1100</v>
      </c>
      <c r="F20" s="14">
        <v>3132.5</v>
      </c>
      <c r="G20" s="33">
        <f t="shared" si="0"/>
        <v>0</v>
      </c>
      <c r="I20" s="20"/>
      <c r="J20" s="31"/>
      <c r="K20" s="32"/>
      <c r="L20" s="21"/>
      <c r="M20" s="24"/>
    </row>
    <row r="21" spans="2:13" ht="15.75" x14ac:dyDescent="0.25">
      <c r="B21" s="17" t="s">
        <v>285</v>
      </c>
      <c r="C21" s="40"/>
      <c r="D21" s="40"/>
      <c r="E21" s="13">
        <v>1200</v>
      </c>
      <c r="F21" s="14">
        <v>3482.5</v>
      </c>
      <c r="G21" s="33">
        <f t="shared" si="0"/>
        <v>0</v>
      </c>
      <c r="I21" s="20"/>
      <c r="J21" s="31"/>
      <c r="K21" s="32"/>
      <c r="L21" s="21"/>
      <c r="M21" s="24"/>
    </row>
    <row r="22" spans="2:13" ht="15.75" x14ac:dyDescent="0.25">
      <c r="B22" s="17" t="s">
        <v>286</v>
      </c>
      <c r="C22" s="40"/>
      <c r="D22" s="40"/>
      <c r="E22" s="13">
        <v>1300</v>
      </c>
      <c r="F22" s="14">
        <v>3832.5</v>
      </c>
      <c r="G22" s="33">
        <f t="shared" si="0"/>
        <v>0</v>
      </c>
      <c r="H22" s="15"/>
      <c r="I22" s="20"/>
      <c r="J22" s="31"/>
      <c r="K22" s="32"/>
      <c r="L22" s="21"/>
      <c r="M22" s="24"/>
    </row>
    <row r="23" spans="2:13" ht="15.75" x14ac:dyDescent="0.25">
      <c r="B23" s="17" t="s">
        <v>287</v>
      </c>
      <c r="C23" s="40"/>
      <c r="D23" s="40"/>
      <c r="E23" s="13">
        <v>1400</v>
      </c>
      <c r="F23" s="14">
        <v>4182.5</v>
      </c>
      <c r="G23" s="33">
        <f t="shared" si="0"/>
        <v>0</v>
      </c>
      <c r="I23" s="20"/>
      <c r="J23" s="31"/>
      <c r="K23" s="32"/>
      <c r="L23" s="21"/>
      <c r="M23" s="24"/>
    </row>
    <row r="24" spans="2:13" ht="15.75" x14ac:dyDescent="0.25">
      <c r="B24" s="17" t="s">
        <v>288</v>
      </c>
      <c r="C24" s="40"/>
      <c r="D24" s="40"/>
      <c r="E24" s="13">
        <v>1500</v>
      </c>
      <c r="F24" s="14">
        <v>4532.5</v>
      </c>
      <c r="G24" s="33">
        <f t="shared" si="0"/>
        <v>0</v>
      </c>
      <c r="I24" s="20"/>
      <c r="J24" s="31"/>
      <c r="K24" s="32"/>
      <c r="L24" s="21"/>
      <c r="M24" s="24"/>
    </row>
    <row r="25" spans="2:13" ht="15.75" x14ac:dyDescent="0.25">
      <c r="B25" s="17" t="s">
        <v>289</v>
      </c>
      <c r="C25" s="40"/>
      <c r="D25" s="40"/>
      <c r="E25" s="13">
        <v>1600</v>
      </c>
      <c r="F25" s="14">
        <v>4882.5</v>
      </c>
      <c r="G25" s="33">
        <f t="shared" si="0"/>
        <v>0</v>
      </c>
      <c r="I25" s="20"/>
      <c r="J25" s="31"/>
      <c r="K25" s="32"/>
      <c r="L25" s="21"/>
      <c r="M25" s="24"/>
    </row>
    <row r="26" spans="2:13" ht="15.75" x14ac:dyDescent="0.25">
      <c r="B26" s="17" t="s">
        <v>290</v>
      </c>
      <c r="C26" s="40"/>
      <c r="D26" s="40"/>
      <c r="E26" s="13">
        <v>1700</v>
      </c>
      <c r="F26" s="14">
        <v>5232.5</v>
      </c>
      <c r="G26" s="33">
        <f t="shared" si="0"/>
        <v>0</v>
      </c>
      <c r="I26" s="20"/>
      <c r="J26" s="31"/>
      <c r="K26" s="32"/>
      <c r="L26" s="21"/>
      <c r="M26" s="24"/>
    </row>
    <row r="27" spans="2:13" ht="15.75" x14ac:dyDescent="0.25">
      <c r="B27" s="17" t="s">
        <v>291</v>
      </c>
      <c r="C27" s="40"/>
      <c r="D27" s="40"/>
      <c r="E27" s="13">
        <v>1800</v>
      </c>
      <c r="F27" s="14">
        <v>5582.5</v>
      </c>
      <c r="G27" s="33">
        <f t="shared" si="0"/>
        <v>0</v>
      </c>
      <c r="I27" s="20"/>
      <c r="J27" s="31"/>
      <c r="K27" s="32"/>
      <c r="L27" s="21"/>
      <c r="M27" s="24"/>
    </row>
    <row r="28" spans="2:13" ht="15.75" x14ac:dyDescent="0.25">
      <c r="B28" s="17" t="s">
        <v>292</v>
      </c>
      <c r="C28" s="40"/>
      <c r="D28" s="40"/>
      <c r="E28" s="13">
        <v>1900</v>
      </c>
      <c r="F28" s="14">
        <v>5932.5</v>
      </c>
      <c r="G28" s="33">
        <f t="shared" si="0"/>
        <v>0</v>
      </c>
      <c r="I28" s="20"/>
      <c r="J28" s="31"/>
      <c r="K28" s="32"/>
      <c r="L28" s="21"/>
      <c r="M28" s="24"/>
    </row>
    <row r="29" spans="2:13" ht="15.75" x14ac:dyDescent="0.25">
      <c r="B29" s="17" t="s">
        <v>293</v>
      </c>
      <c r="C29" s="40"/>
      <c r="D29" s="40"/>
      <c r="E29" s="13">
        <v>2000</v>
      </c>
      <c r="F29" s="14">
        <v>6282.5</v>
      </c>
      <c r="G29" s="33">
        <f t="shared" si="0"/>
        <v>0</v>
      </c>
      <c r="I29" s="20"/>
      <c r="J29" s="31"/>
      <c r="K29" s="32"/>
      <c r="L29" s="21"/>
      <c r="M29" s="24"/>
    </row>
    <row r="30" spans="2:13" ht="15.75" x14ac:dyDescent="0.25">
      <c r="B30" s="17" t="s">
        <v>294</v>
      </c>
      <c r="C30" s="40"/>
      <c r="D30" s="40"/>
      <c r="E30" s="13">
        <v>2100</v>
      </c>
      <c r="F30" s="14">
        <v>6632.5</v>
      </c>
      <c r="G30" s="33">
        <f t="shared" si="0"/>
        <v>0</v>
      </c>
      <c r="I30" s="20"/>
      <c r="J30" s="31"/>
      <c r="K30" s="32"/>
      <c r="L30" s="21"/>
      <c r="M30" s="24"/>
    </row>
    <row r="31" spans="2:13" ht="15.75" x14ac:dyDescent="0.25">
      <c r="B31" s="17" t="s">
        <v>295</v>
      </c>
      <c r="C31" s="40"/>
      <c r="D31" s="40"/>
      <c r="E31" s="13">
        <v>2200</v>
      </c>
      <c r="F31" s="14">
        <v>6982.5</v>
      </c>
      <c r="G31" s="33">
        <f t="shared" si="0"/>
        <v>0</v>
      </c>
      <c r="I31" s="20"/>
      <c r="J31" s="31"/>
      <c r="K31" s="32"/>
      <c r="L31" s="21"/>
      <c r="M31" s="24"/>
    </row>
    <row r="32" spans="2:13" ht="15.75" x14ac:dyDescent="0.25">
      <c r="B32" s="17" t="s">
        <v>296</v>
      </c>
      <c r="C32" s="41"/>
      <c r="D32" s="41"/>
      <c r="E32" s="13">
        <v>2300</v>
      </c>
      <c r="F32" s="14">
        <v>7332.5</v>
      </c>
      <c r="G32" s="33">
        <f t="shared" si="0"/>
        <v>0</v>
      </c>
      <c r="I32" s="20"/>
      <c r="J32" s="31"/>
      <c r="K32" s="32"/>
      <c r="L32" s="21"/>
      <c r="M32" s="24"/>
    </row>
  </sheetData>
  <mergeCells count="9">
    <mergeCell ref="C14:C32"/>
    <mergeCell ref="D14:D32"/>
    <mergeCell ref="B11:G11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topLeftCell="A4" workbookViewId="0">
      <selection activeCell="B11" sqref="B11:G11"/>
    </sheetView>
  </sheetViews>
  <sheetFormatPr defaultRowHeight="15" x14ac:dyDescent="0.25"/>
  <cols>
    <col min="1" max="1" width="5.140625" customWidth="1"/>
    <col min="2" max="2" width="37.85546875" customWidth="1"/>
    <col min="3" max="3" width="10.42578125" customWidth="1"/>
    <col min="4" max="4" width="10" customWidth="1"/>
    <col min="5" max="5" width="10.140625" customWidth="1"/>
    <col min="6" max="6" width="21" customWidth="1"/>
    <col min="7" max="7" width="17.85546875" customWidth="1"/>
    <col min="8" max="8" width="10.42578125" customWidth="1"/>
    <col min="9" max="9" width="23.140625" customWidth="1"/>
    <col min="10" max="10" width="12.42578125" customWidth="1"/>
    <col min="11" max="11" width="9.85546875" customWidth="1"/>
    <col min="13" max="13" width="8.140625" customWidth="1"/>
  </cols>
  <sheetData>
    <row r="2" spans="2:13" ht="15.75" x14ac:dyDescent="0.25">
      <c r="B2" s="36"/>
      <c r="C2" s="38"/>
      <c r="D2" s="1" t="s">
        <v>0</v>
      </c>
      <c r="E2" s="2"/>
      <c r="F2" s="3"/>
    </row>
    <row r="3" spans="2:13" ht="16.5" thickBot="1" x14ac:dyDescent="0.3">
      <c r="B3" s="4"/>
      <c r="C3" s="34"/>
      <c r="D3" s="34"/>
      <c r="E3" s="34"/>
      <c r="F3" s="5"/>
    </row>
    <row r="4" spans="2:13" ht="16.5" thickBot="1" x14ac:dyDescent="0.3">
      <c r="B4" s="4" t="s">
        <v>1</v>
      </c>
      <c r="D4" s="34"/>
      <c r="E4" s="6"/>
      <c r="F4" s="5"/>
      <c r="I4" s="7" t="s">
        <v>8</v>
      </c>
    </row>
    <row r="5" spans="2:13" ht="16.5" thickBot="1" x14ac:dyDescent="0.3">
      <c r="B5" s="4"/>
      <c r="D5" s="34"/>
      <c r="E5" s="37"/>
      <c r="F5" s="5"/>
    </row>
    <row r="6" spans="2:13" ht="16.5" thickBot="1" x14ac:dyDescent="0.3">
      <c r="B6" s="4" t="s">
        <v>2</v>
      </c>
      <c r="D6" s="34"/>
      <c r="E6" s="6"/>
      <c r="F6" s="5"/>
      <c r="I6" t="s">
        <v>3</v>
      </c>
      <c r="K6" s="8">
        <f>(E4+E6)/2-E8</f>
        <v>0</v>
      </c>
    </row>
    <row r="7" spans="2:13" ht="16.5" thickBot="1" x14ac:dyDescent="0.3">
      <c r="B7" s="4"/>
      <c r="D7" s="34"/>
      <c r="E7" s="37"/>
      <c r="F7" s="5"/>
    </row>
    <row r="8" spans="2:13" ht="16.5" thickBot="1" x14ac:dyDescent="0.3">
      <c r="B8" s="4" t="s">
        <v>4</v>
      </c>
      <c r="D8" s="34"/>
      <c r="E8" s="6"/>
      <c r="F8" s="5"/>
    </row>
    <row r="9" spans="2:13" ht="15.75" x14ac:dyDescent="0.25">
      <c r="B9" s="9"/>
      <c r="C9" s="10"/>
      <c r="D9" s="10"/>
      <c r="E9" s="11"/>
      <c r="F9" s="12"/>
    </row>
    <row r="11" spans="2:13" ht="18.75" x14ac:dyDescent="0.25">
      <c r="B11" s="42" t="s">
        <v>298</v>
      </c>
      <c r="C11" s="43"/>
      <c r="D11" s="43"/>
      <c r="E11" s="43"/>
      <c r="F11" s="43"/>
      <c r="G11" s="43"/>
      <c r="I11" s="28"/>
      <c r="J11" s="29"/>
      <c r="K11" s="29"/>
      <c r="L11" s="29"/>
      <c r="M11" s="29"/>
    </row>
    <row r="12" spans="2:13" ht="15.6" customHeight="1" x14ac:dyDescent="0.25">
      <c r="B12" s="44" t="s">
        <v>5</v>
      </c>
      <c r="C12" s="46" t="s">
        <v>9</v>
      </c>
      <c r="D12" s="46" t="s">
        <v>10</v>
      </c>
      <c r="E12" s="48" t="s">
        <v>11</v>
      </c>
      <c r="F12" s="49" t="s">
        <v>6</v>
      </c>
      <c r="G12" s="51" t="s">
        <v>7</v>
      </c>
      <c r="I12" s="30"/>
      <c r="J12" s="26"/>
      <c r="K12" s="26"/>
      <c r="L12" s="26"/>
      <c r="M12" s="26"/>
    </row>
    <row r="13" spans="2:13" ht="34.9" customHeight="1" x14ac:dyDescent="0.25">
      <c r="B13" s="45"/>
      <c r="C13" s="47"/>
      <c r="D13" s="47"/>
      <c r="E13" s="46"/>
      <c r="F13" s="50"/>
      <c r="G13" s="51"/>
      <c r="I13" s="30"/>
      <c r="J13" s="26"/>
      <c r="K13" s="26"/>
      <c r="L13" s="26"/>
      <c r="M13" s="26"/>
    </row>
    <row r="14" spans="2:13" ht="15.75" x14ac:dyDescent="0.25">
      <c r="B14" s="17" t="s">
        <v>31</v>
      </c>
      <c r="C14" s="39">
        <v>140</v>
      </c>
      <c r="D14" s="39">
        <v>140</v>
      </c>
      <c r="E14" s="16">
        <v>500</v>
      </c>
      <c r="F14" s="18">
        <v>389.99</v>
      </c>
      <c r="G14" s="33">
        <f>F14*POWER((($E$4+$E$6)/2-$E$8)/70,1.33)</f>
        <v>0</v>
      </c>
      <c r="H14" s="19"/>
      <c r="I14" s="20"/>
      <c r="J14" s="31"/>
      <c r="K14" s="32"/>
      <c r="L14" s="21"/>
      <c r="M14" s="21"/>
    </row>
    <row r="15" spans="2:13" ht="15.75" x14ac:dyDescent="0.25">
      <c r="B15" s="17" t="s">
        <v>32</v>
      </c>
      <c r="C15" s="40"/>
      <c r="D15" s="40"/>
      <c r="E15" s="16">
        <v>600</v>
      </c>
      <c r="F15" s="18">
        <v>522.19000000000005</v>
      </c>
      <c r="G15" s="33">
        <f t="shared" ref="G15:G32" si="0">F15*POWER((($E$4+$E$6)/2-$E$8)/70,1.33)</f>
        <v>0</v>
      </c>
      <c r="H15" s="19"/>
      <c r="I15" s="20"/>
      <c r="J15" s="31"/>
      <c r="K15" s="32"/>
      <c r="L15" s="21"/>
      <c r="M15" s="21"/>
    </row>
    <row r="16" spans="2:13" ht="15.75" x14ac:dyDescent="0.25">
      <c r="B16" s="17" t="s">
        <v>33</v>
      </c>
      <c r="C16" s="40"/>
      <c r="D16" s="40"/>
      <c r="E16" s="16">
        <v>700</v>
      </c>
      <c r="F16" s="18">
        <v>654.39</v>
      </c>
      <c r="G16" s="33">
        <f t="shared" si="0"/>
        <v>0</v>
      </c>
      <c r="H16" s="19"/>
      <c r="I16" s="20"/>
      <c r="J16" s="31"/>
      <c r="K16" s="32"/>
      <c r="L16" s="21"/>
      <c r="M16" s="21"/>
    </row>
    <row r="17" spans="2:13" ht="15.75" x14ac:dyDescent="0.25">
      <c r="B17" s="17" t="s">
        <v>34</v>
      </c>
      <c r="C17" s="40"/>
      <c r="D17" s="40"/>
      <c r="E17" s="16">
        <v>800</v>
      </c>
      <c r="F17" s="18">
        <v>786.59</v>
      </c>
      <c r="G17" s="33">
        <f t="shared" si="0"/>
        <v>0</v>
      </c>
      <c r="H17" s="19"/>
      <c r="I17" s="20"/>
      <c r="J17" s="31"/>
      <c r="K17" s="32"/>
      <c r="L17" s="21"/>
      <c r="M17" s="21"/>
    </row>
    <row r="18" spans="2:13" ht="15.75" x14ac:dyDescent="0.25">
      <c r="B18" s="17" t="s">
        <v>35</v>
      </c>
      <c r="C18" s="40"/>
      <c r="D18" s="40"/>
      <c r="E18" s="13">
        <v>900</v>
      </c>
      <c r="F18" s="14">
        <v>918.79</v>
      </c>
      <c r="G18" s="33">
        <f t="shared" si="0"/>
        <v>0</v>
      </c>
      <c r="I18" s="20"/>
      <c r="J18" s="31"/>
      <c r="K18" s="32"/>
      <c r="L18" s="21"/>
      <c r="M18" s="24"/>
    </row>
    <row r="19" spans="2:13" ht="15.75" x14ac:dyDescent="0.25">
      <c r="B19" s="17" t="s">
        <v>36</v>
      </c>
      <c r="C19" s="40"/>
      <c r="D19" s="40"/>
      <c r="E19" s="13">
        <v>1000</v>
      </c>
      <c r="F19" s="14">
        <v>1050.99</v>
      </c>
      <c r="G19" s="33">
        <f t="shared" si="0"/>
        <v>0</v>
      </c>
      <c r="I19" s="20"/>
      <c r="J19" s="31"/>
      <c r="K19" s="32"/>
      <c r="L19" s="21"/>
      <c r="M19" s="24"/>
    </row>
    <row r="20" spans="2:13" ht="15.75" x14ac:dyDescent="0.25">
      <c r="B20" s="17" t="s">
        <v>37</v>
      </c>
      <c r="C20" s="40"/>
      <c r="D20" s="40"/>
      <c r="E20" s="13">
        <v>1100</v>
      </c>
      <c r="F20" s="14">
        <v>1183.19</v>
      </c>
      <c r="G20" s="33">
        <f t="shared" si="0"/>
        <v>0</v>
      </c>
      <c r="I20" s="20"/>
      <c r="J20" s="31"/>
      <c r="K20" s="32"/>
      <c r="L20" s="21"/>
      <c r="M20" s="24"/>
    </row>
    <row r="21" spans="2:13" ht="15.75" x14ac:dyDescent="0.25">
      <c r="B21" s="17" t="s">
        <v>38</v>
      </c>
      <c r="C21" s="40"/>
      <c r="D21" s="40"/>
      <c r="E21" s="13">
        <v>1200</v>
      </c>
      <c r="F21" s="14">
        <v>1315.39</v>
      </c>
      <c r="G21" s="33">
        <f t="shared" si="0"/>
        <v>0</v>
      </c>
      <c r="I21" s="20"/>
      <c r="J21" s="31"/>
      <c r="K21" s="32"/>
      <c r="L21" s="21"/>
      <c r="M21" s="24"/>
    </row>
    <row r="22" spans="2:13" ht="15.75" x14ac:dyDescent="0.25">
      <c r="B22" s="17" t="s">
        <v>39</v>
      </c>
      <c r="C22" s="40"/>
      <c r="D22" s="40"/>
      <c r="E22" s="13">
        <v>1300</v>
      </c>
      <c r="F22" s="14">
        <v>1447.59</v>
      </c>
      <c r="G22" s="33">
        <f t="shared" si="0"/>
        <v>0</v>
      </c>
      <c r="H22" s="15"/>
      <c r="I22" s="20"/>
      <c r="J22" s="31"/>
      <c r="K22" s="32"/>
      <c r="L22" s="21"/>
      <c r="M22" s="24"/>
    </row>
    <row r="23" spans="2:13" ht="15.75" x14ac:dyDescent="0.25">
      <c r="B23" s="17" t="s">
        <v>40</v>
      </c>
      <c r="C23" s="40"/>
      <c r="D23" s="40"/>
      <c r="E23" s="13">
        <v>1400</v>
      </c>
      <c r="F23" s="14">
        <v>1579.79</v>
      </c>
      <c r="G23" s="33">
        <f t="shared" si="0"/>
        <v>0</v>
      </c>
      <c r="I23" s="20"/>
      <c r="J23" s="31"/>
      <c r="K23" s="32"/>
      <c r="L23" s="21"/>
      <c r="M23" s="24"/>
    </row>
    <row r="24" spans="2:13" ht="15.75" x14ac:dyDescent="0.25">
      <c r="B24" s="17" t="s">
        <v>41</v>
      </c>
      <c r="C24" s="40"/>
      <c r="D24" s="40"/>
      <c r="E24" s="13">
        <v>1500</v>
      </c>
      <c r="F24" s="14">
        <v>1711.99</v>
      </c>
      <c r="G24" s="33">
        <f t="shared" si="0"/>
        <v>0</v>
      </c>
      <c r="I24" s="20"/>
      <c r="J24" s="31"/>
      <c r="K24" s="32"/>
      <c r="L24" s="21"/>
      <c r="M24" s="24"/>
    </row>
    <row r="25" spans="2:13" ht="15.75" x14ac:dyDescent="0.25">
      <c r="B25" s="17" t="s">
        <v>42</v>
      </c>
      <c r="C25" s="40"/>
      <c r="D25" s="40"/>
      <c r="E25" s="13">
        <v>1600</v>
      </c>
      <c r="F25" s="14">
        <v>1844.19</v>
      </c>
      <c r="G25" s="33">
        <f t="shared" si="0"/>
        <v>0</v>
      </c>
      <c r="I25" s="20"/>
      <c r="J25" s="31"/>
      <c r="K25" s="32"/>
      <c r="L25" s="21"/>
      <c r="M25" s="24"/>
    </row>
    <row r="26" spans="2:13" ht="15.75" x14ac:dyDescent="0.25">
      <c r="B26" s="17" t="s">
        <v>43</v>
      </c>
      <c r="C26" s="40"/>
      <c r="D26" s="40"/>
      <c r="E26" s="13">
        <v>1700</v>
      </c>
      <c r="F26" s="14">
        <v>1976.39</v>
      </c>
      <c r="G26" s="33">
        <f t="shared" si="0"/>
        <v>0</v>
      </c>
      <c r="I26" s="20"/>
      <c r="J26" s="31"/>
      <c r="K26" s="32"/>
      <c r="L26" s="21"/>
      <c r="M26" s="24"/>
    </row>
    <row r="27" spans="2:13" ht="15.75" x14ac:dyDescent="0.25">
      <c r="B27" s="17" t="s">
        <v>44</v>
      </c>
      <c r="C27" s="40"/>
      <c r="D27" s="40"/>
      <c r="E27" s="13">
        <v>1800</v>
      </c>
      <c r="F27" s="14">
        <v>2108.59</v>
      </c>
      <c r="G27" s="33">
        <f t="shared" si="0"/>
        <v>0</v>
      </c>
      <c r="I27" s="20"/>
      <c r="J27" s="31"/>
      <c r="K27" s="32"/>
      <c r="L27" s="21"/>
      <c r="M27" s="24"/>
    </row>
    <row r="28" spans="2:13" ht="15.75" x14ac:dyDescent="0.25">
      <c r="B28" s="17" t="s">
        <v>45</v>
      </c>
      <c r="C28" s="40"/>
      <c r="D28" s="40"/>
      <c r="E28" s="13">
        <v>1900</v>
      </c>
      <c r="F28" s="14">
        <v>2240.79</v>
      </c>
      <c r="G28" s="33">
        <f t="shared" si="0"/>
        <v>0</v>
      </c>
      <c r="I28" s="20"/>
      <c r="J28" s="31"/>
      <c r="K28" s="32"/>
      <c r="L28" s="21"/>
      <c r="M28" s="24"/>
    </row>
    <row r="29" spans="2:13" ht="15.75" x14ac:dyDescent="0.25">
      <c r="B29" s="17" t="s">
        <v>46</v>
      </c>
      <c r="C29" s="40"/>
      <c r="D29" s="40"/>
      <c r="E29" s="13">
        <v>2000</v>
      </c>
      <c r="F29" s="14">
        <v>2372.9899999999998</v>
      </c>
      <c r="G29" s="33">
        <f t="shared" si="0"/>
        <v>0</v>
      </c>
      <c r="I29" s="20"/>
      <c r="J29" s="31"/>
      <c r="K29" s="32"/>
      <c r="L29" s="21"/>
      <c r="M29" s="24"/>
    </row>
    <row r="30" spans="2:13" ht="15.75" x14ac:dyDescent="0.25">
      <c r="B30" s="17" t="s">
        <v>47</v>
      </c>
      <c r="C30" s="40"/>
      <c r="D30" s="40"/>
      <c r="E30" s="13">
        <v>2100</v>
      </c>
      <c r="F30" s="14">
        <v>2505.19</v>
      </c>
      <c r="G30" s="33">
        <f t="shared" si="0"/>
        <v>0</v>
      </c>
      <c r="I30" s="20"/>
      <c r="J30" s="31"/>
      <c r="K30" s="32"/>
      <c r="L30" s="21"/>
      <c r="M30" s="24"/>
    </row>
    <row r="31" spans="2:13" ht="15.75" x14ac:dyDescent="0.25">
      <c r="B31" s="17" t="s">
        <v>48</v>
      </c>
      <c r="C31" s="40"/>
      <c r="D31" s="40"/>
      <c r="E31" s="13">
        <v>2200</v>
      </c>
      <c r="F31" s="14">
        <v>2637.39</v>
      </c>
      <c r="G31" s="33">
        <f t="shared" si="0"/>
        <v>0</v>
      </c>
      <c r="I31" s="20"/>
      <c r="J31" s="31"/>
      <c r="K31" s="32"/>
      <c r="L31" s="21"/>
      <c r="M31" s="24"/>
    </row>
    <row r="32" spans="2:13" ht="15.75" x14ac:dyDescent="0.25">
      <c r="B32" s="17" t="s">
        <v>49</v>
      </c>
      <c r="C32" s="41"/>
      <c r="D32" s="41"/>
      <c r="E32" s="13">
        <v>2300</v>
      </c>
      <c r="F32" s="14">
        <v>2769.59</v>
      </c>
      <c r="G32" s="33">
        <f t="shared" si="0"/>
        <v>0</v>
      </c>
      <c r="I32" s="20"/>
      <c r="J32" s="31"/>
      <c r="K32" s="32"/>
      <c r="L32" s="21"/>
      <c r="M32" s="24"/>
    </row>
  </sheetData>
  <mergeCells count="9">
    <mergeCell ref="C14:C32"/>
    <mergeCell ref="D14:D32"/>
    <mergeCell ref="B11:G11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topLeftCell="A4" workbookViewId="0">
      <selection activeCell="B11" sqref="B11:G11"/>
    </sheetView>
  </sheetViews>
  <sheetFormatPr defaultRowHeight="15" x14ac:dyDescent="0.25"/>
  <cols>
    <col min="1" max="1" width="5.140625" customWidth="1"/>
    <col min="2" max="2" width="38.85546875" customWidth="1"/>
    <col min="3" max="3" width="10.42578125" customWidth="1"/>
    <col min="4" max="4" width="10" customWidth="1"/>
    <col min="5" max="5" width="10.140625" customWidth="1"/>
    <col min="6" max="6" width="21" customWidth="1"/>
    <col min="7" max="7" width="17.85546875" customWidth="1"/>
    <col min="8" max="8" width="10.42578125" customWidth="1"/>
    <col min="9" max="9" width="23.140625" customWidth="1"/>
    <col min="10" max="10" width="12.42578125" customWidth="1"/>
    <col min="11" max="11" width="9.85546875" customWidth="1"/>
    <col min="13" max="13" width="8.140625" customWidth="1"/>
  </cols>
  <sheetData>
    <row r="2" spans="2:13" ht="15.75" x14ac:dyDescent="0.25">
      <c r="B2" s="36"/>
      <c r="C2" s="38"/>
      <c r="D2" s="1" t="s">
        <v>0</v>
      </c>
      <c r="E2" s="2"/>
      <c r="F2" s="3"/>
    </row>
    <row r="3" spans="2:13" ht="16.5" thickBot="1" x14ac:dyDescent="0.3">
      <c r="B3" s="4"/>
      <c r="C3" s="34"/>
      <c r="D3" s="34"/>
      <c r="E3" s="34"/>
      <c r="F3" s="5"/>
    </row>
    <row r="4" spans="2:13" ht="16.5" thickBot="1" x14ac:dyDescent="0.3">
      <c r="B4" s="4" t="s">
        <v>1</v>
      </c>
      <c r="D4" s="34"/>
      <c r="E4" s="6"/>
      <c r="F4" s="5"/>
      <c r="I4" s="7" t="s">
        <v>8</v>
      </c>
    </row>
    <row r="5" spans="2:13" ht="16.5" thickBot="1" x14ac:dyDescent="0.3">
      <c r="B5" s="4"/>
      <c r="D5" s="34"/>
      <c r="E5" s="37"/>
      <c r="F5" s="5"/>
    </row>
    <row r="6" spans="2:13" ht="16.5" thickBot="1" x14ac:dyDescent="0.3">
      <c r="B6" s="4" t="s">
        <v>2</v>
      </c>
      <c r="D6" s="34"/>
      <c r="E6" s="6"/>
      <c r="F6" s="5"/>
      <c r="I6" t="s">
        <v>3</v>
      </c>
      <c r="K6" s="8">
        <f>(E4+E6)/2-E8</f>
        <v>0</v>
      </c>
    </row>
    <row r="7" spans="2:13" ht="16.5" thickBot="1" x14ac:dyDescent="0.3">
      <c r="B7" s="4"/>
      <c r="D7" s="34"/>
      <c r="E7" s="37"/>
      <c r="F7" s="5"/>
    </row>
    <row r="8" spans="2:13" ht="16.5" thickBot="1" x14ac:dyDescent="0.3">
      <c r="B8" s="4" t="s">
        <v>4</v>
      </c>
      <c r="D8" s="34"/>
      <c r="E8" s="6"/>
      <c r="F8" s="5"/>
    </row>
    <row r="9" spans="2:13" ht="15.75" x14ac:dyDescent="0.25">
      <c r="B9" s="9"/>
      <c r="C9" s="10"/>
      <c r="D9" s="10"/>
      <c r="E9" s="11"/>
      <c r="F9" s="12"/>
    </row>
    <row r="11" spans="2:13" ht="18.75" x14ac:dyDescent="0.25">
      <c r="B11" s="42" t="s">
        <v>299</v>
      </c>
      <c r="C11" s="43"/>
      <c r="D11" s="43"/>
      <c r="E11" s="43"/>
      <c r="F11" s="43"/>
      <c r="G11" s="43"/>
      <c r="I11" s="28"/>
      <c r="J11" s="29"/>
      <c r="K11" s="29"/>
      <c r="L11" s="29"/>
      <c r="M11" s="29"/>
    </row>
    <row r="12" spans="2:13" ht="15.6" customHeight="1" x14ac:dyDescent="0.25">
      <c r="B12" s="44" t="s">
        <v>5</v>
      </c>
      <c r="C12" s="46" t="s">
        <v>9</v>
      </c>
      <c r="D12" s="46" t="s">
        <v>10</v>
      </c>
      <c r="E12" s="48" t="s">
        <v>11</v>
      </c>
      <c r="F12" s="49" t="s">
        <v>6</v>
      </c>
      <c r="G12" s="51" t="s">
        <v>7</v>
      </c>
      <c r="I12" s="30"/>
      <c r="J12" s="26"/>
      <c r="K12" s="26"/>
      <c r="L12" s="26"/>
      <c r="M12" s="26"/>
    </row>
    <row r="13" spans="2:13" ht="31.9" customHeight="1" x14ac:dyDescent="0.25">
      <c r="B13" s="45"/>
      <c r="C13" s="47"/>
      <c r="D13" s="47"/>
      <c r="E13" s="46"/>
      <c r="F13" s="50"/>
      <c r="G13" s="51"/>
      <c r="I13" s="30"/>
      <c r="J13" s="26"/>
      <c r="K13" s="26"/>
      <c r="L13" s="26"/>
      <c r="M13" s="26"/>
    </row>
    <row r="14" spans="2:13" ht="15.75" x14ac:dyDescent="0.25">
      <c r="B14" s="17" t="s">
        <v>50</v>
      </c>
      <c r="C14" s="39">
        <v>140</v>
      </c>
      <c r="D14" s="39">
        <v>200</v>
      </c>
      <c r="E14" s="16">
        <v>500</v>
      </c>
      <c r="F14" s="18">
        <v>448.4</v>
      </c>
      <c r="G14" s="33">
        <f>F14*POWER((($E$4+$E$6)/2-$E$8)/70,1.33)</f>
        <v>0</v>
      </c>
      <c r="H14" s="19"/>
      <c r="I14" s="20"/>
      <c r="J14" s="31"/>
      <c r="K14" s="32"/>
      <c r="L14" s="21"/>
      <c r="M14" s="21"/>
    </row>
    <row r="15" spans="2:13" ht="15.75" x14ac:dyDescent="0.25">
      <c r="B15" s="17" t="s">
        <v>51</v>
      </c>
      <c r="C15" s="40"/>
      <c r="D15" s="40"/>
      <c r="E15" s="16">
        <v>600</v>
      </c>
      <c r="F15" s="18">
        <v>600.4</v>
      </c>
      <c r="G15" s="33">
        <f t="shared" ref="G15:G32" si="0">F15*POWER((($E$4+$E$6)/2-$E$8)/70,1.33)</f>
        <v>0</v>
      </c>
      <c r="H15" s="19"/>
      <c r="I15" s="20"/>
      <c r="J15" s="31"/>
      <c r="K15" s="32"/>
      <c r="L15" s="21"/>
      <c r="M15" s="21"/>
    </row>
    <row r="16" spans="2:13" ht="15.75" x14ac:dyDescent="0.25">
      <c r="B16" s="17" t="s">
        <v>52</v>
      </c>
      <c r="C16" s="40"/>
      <c r="D16" s="40"/>
      <c r="E16" s="16">
        <v>700</v>
      </c>
      <c r="F16" s="18">
        <v>752.4</v>
      </c>
      <c r="G16" s="33">
        <f t="shared" si="0"/>
        <v>0</v>
      </c>
      <c r="H16" s="19"/>
      <c r="I16" s="20"/>
      <c r="J16" s="31"/>
      <c r="K16" s="32"/>
      <c r="L16" s="21"/>
      <c r="M16" s="21"/>
    </row>
    <row r="17" spans="2:13" ht="15.75" x14ac:dyDescent="0.25">
      <c r="B17" s="17" t="s">
        <v>53</v>
      </c>
      <c r="C17" s="40"/>
      <c r="D17" s="40"/>
      <c r="E17" s="16">
        <v>800</v>
      </c>
      <c r="F17" s="18">
        <v>904.4</v>
      </c>
      <c r="G17" s="33">
        <f t="shared" si="0"/>
        <v>0</v>
      </c>
      <c r="H17" s="19"/>
      <c r="I17" s="20"/>
      <c r="J17" s="31"/>
      <c r="K17" s="32"/>
      <c r="L17" s="21"/>
      <c r="M17" s="21"/>
    </row>
    <row r="18" spans="2:13" ht="15.75" x14ac:dyDescent="0.25">
      <c r="B18" s="17" t="s">
        <v>54</v>
      </c>
      <c r="C18" s="40"/>
      <c r="D18" s="40"/>
      <c r="E18" s="13">
        <v>900</v>
      </c>
      <c r="F18" s="14">
        <v>1056.4000000000001</v>
      </c>
      <c r="G18" s="33">
        <f t="shared" si="0"/>
        <v>0</v>
      </c>
      <c r="I18" s="20"/>
      <c r="J18" s="31"/>
      <c r="K18" s="32"/>
      <c r="L18" s="21"/>
      <c r="M18" s="24"/>
    </row>
    <row r="19" spans="2:13" ht="15.75" x14ac:dyDescent="0.25">
      <c r="B19" s="17" t="s">
        <v>55</v>
      </c>
      <c r="C19" s="40"/>
      <c r="D19" s="40"/>
      <c r="E19" s="13">
        <v>1000</v>
      </c>
      <c r="F19" s="14">
        <v>1208.4000000000001</v>
      </c>
      <c r="G19" s="33">
        <f t="shared" si="0"/>
        <v>0</v>
      </c>
      <c r="I19" s="20"/>
      <c r="J19" s="31"/>
      <c r="K19" s="32"/>
      <c r="L19" s="21"/>
      <c r="M19" s="24"/>
    </row>
    <row r="20" spans="2:13" ht="15.75" x14ac:dyDescent="0.25">
      <c r="B20" s="17" t="s">
        <v>56</v>
      </c>
      <c r="C20" s="40"/>
      <c r="D20" s="40"/>
      <c r="E20" s="13">
        <v>1100</v>
      </c>
      <c r="F20" s="14">
        <v>1360.4</v>
      </c>
      <c r="G20" s="33">
        <f t="shared" si="0"/>
        <v>0</v>
      </c>
      <c r="I20" s="20"/>
      <c r="J20" s="31"/>
      <c r="K20" s="32"/>
      <c r="L20" s="21"/>
      <c r="M20" s="24"/>
    </row>
    <row r="21" spans="2:13" ht="15.75" x14ac:dyDescent="0.25">
      <c r="B21" s="17" t="s">
        <v>57</v>
      </c>
      <c r="C21" s="40"/>
      <c r="D21" s="40"/>
      <c r="E21" s="13">
        <v>1200</v>
      </c>
      <c r="F21" s="14">
        <v>1512.4</v>
      </c>
      <c r="G21" s="33">
        <f t="shared" si="0"/>
        <v>0</v>
      </c>
      <c r="I21" s="20"/>
      <c r="J21" s="31"/>
      <c r="K21" s="32"/>
      <c r="L21" s="21"/>
      <c r="M21" s="24"/>
    </row>
    <row r="22" spans="2:13" ht="15.75" x14ac:dyDescent="0.25">
      <c r="B22" s="17" t="s">
        <v>58</v>
      </c>
      <c r="C22" s="40"/>
      <c r="D22" s="40"/>
      <c r="E22" s="13">
        <v>1300</v>
      </c>
      <c r="F22" s="14">
        <v>1664.4</v>
      </c>
      <c r="G22" s="33">
        <f t="shared" si="0"/>
        <v>0</v>
      </c>
      <c r="H22" s="15"/>
      <c r="I22" s="20"/>
      <c r="J22" s="31"/>
      <c r="K22" s="32"/>
      <c r="L22" s="21"/>
      <c r="M22" s="24"/>
    </row>
    <row r="23" spans="2:13" ht="15.75" x14ac:dyDescent="0.25">
      <c r="B23" s="17" t="s">
        <v>59</v>
      </c>
      <c r="C23" s="40"/>
      <c r="D23" s="40"/>
      <c r="E23" s="13">
        <v>1400</v>
      </c>
      <c r="F23" s="14">
        <v>1816.4</v>
      </c>
      <c r="G23" s="33">
        <f t="shared" si="0"/>
        <v>0</v>
      </c>
      <c r="I23" s="20"/>
      <c r="J23" s="31"/>
      <c r="K23" s="32"/>
      <c r="L23" s="21"/>
      <c r="M23" s="24"/>
    </row>
    <row r="24" spans="2:13" ht="15.75" x14ac:dyDescent="0.25">
      <c r="B24" s="17" t="s">
        <v>60</v>
      </c>
      <c r="C24" s="40"/>
      <c r="D24" s="40"/>
      <c r="E24" s="13">
        <v>1500</v>
      </c>
      <c r="F24" s="14">
        <v>1968.4</v>
      </c>
      <c r="G24" s="33">
        <f t="shared" si="0"/>
        <v>0</v>
      </c>
      <c r="I24" s="20"/>
      <c r="J24" s="31"/>
      <c r="K24" s="32"/>
      <c r="L24" s="21"/>
      <c r="M24" s="24"/>
    </row>
    <row r="25" spans="2:13" ht="15.75" x14ac:dyDescent="0.25">
      <c r="B25" s="17" t="s">
        <v>61</v>
      </c>
      <c r="C25" s="40"/>
      <c r="D25" s="40"/>
      <c r="E25" s="13">
        <v>1600</v>
      </c>
      <c r="F25" s="14">
        <v>2120.4</v>
      </c>
      <c r="G25" s="33">
        <f t="shared" si="0"/>
        <v>0</v>
      </c>
      <c r="I25" s="20"/>
      <c r="J25" s="31"/>
      <c r="K25" s="32"/>
      <c r="L25" s="21"/>
      <c r="M25" s="24"/>
    </row>
    <row r="26" spans="2:13" ht="15.75" x14ac:dyDescent="0.25">
      <c r="B26" s="17" t="s">
        <v>62</v>
      </c>
      <c r="C26" s="40"/>
      <c r="D26" s="40"/>
      <c r="E26" s="13">
        <v>1700</v>
      </c>
      <c r="F26" s="14">
        <v>2272.4</v>
      </c>
      <c r="G26" s="33">
        <f t="shared" si="0"/>
        <v>0</v>
      </c>
      <c r="I26" s="20"/>
      <c r="J26" s="31"/>
      <c r="K26" s="32"/>
      <c r="L26" s="21"/>
      <c r="M26" s="24"/>
    </row>
    <row r="27" spans="2:13" ht="15.75" x14ac:dyDescent="0.25">
      <c r="B27" s="17" t="s">
        <v>63</v>
      </c>
      <c r="C27" s="40"/>
      <c r="D27" s="40"/>
      <c r="E27" s="13">
        <v>1800</v>
      </c>
      <c r="F27" s="14">
        <v>2424.4</v>
      </c>
      <c r="G27" s="33">
        <f t="shared" si="0"/>
        <v>0</v>
      </c>
      <c r="I27" s="20"/>
      <c r="J27" s="31"/>
      <c r="K27" s="32"/>
      <c r="L27" s="21"/>
      <c r="M27" s="24"/>
    </row>
    <row r="28" spans="2:13" ht="15.75" x14ac:dyDescent="0.25">
      <c r="B28" s="17" t="s">
        <v>64</v>
      </c>
      <c r="C28" s="40"/>
      <c r="D28" s="40"/>
      <c r="E28" s="13">
        <v>1900</v>
      </c>
      <c r="F28" s="14">
        <v>2576.4</v>
      </c>
      <c r="G28" s="33">
        <f t="shared" si="0"/>
        <v>0</v>
      </c>
      <c r="I28" s="20"/>
      <c r="J28" s="31"/>
      <c r="K28" s="32"/>
      <c r="L28" s="21"/>
      <c r="M28" s="24"/>
    </row>
    <row r="29" spans="2:13" ht="15.75" x14ac:dyDescent="0.25">
      <c r="B29" s="17" t="s">
        <v>65</v>
      </c>
      <c r="C29" s="40"/>
      <c r="D29" s="40"/>
      <c r="E29" s="13">
        <v>2000</v>
      </c>
      <c r="F29" s="14">
        <v>2728.4</v>
      </c>
      <c r="G29" s="33">
        <f t="shared" si="0"/>
        <v>0</v>
      </c>
      <c r="I29" s="20"/>
      <c r="J29" s="31"/>
      <c r="K29" s="32"/>
      <c r="L29" s="21"/>
      <c r="M29" s="24"/>
    </row>
    <row r="30" spans="2:13" ht="15.75" x14ac:dyDescent="0.25">
      <c r="B30" s="17" t="s">
        <v>66</v>
      </c>
      <c r="C30" s="40"/>
      <c r="D30" s="40"/>
      <c r="E30" s="13">
        <v>2100</v>
      </c>
      <c r="F30" s="14">
        <v>2880.4</v>
      </c>
      <c r="G30" s="33">
        <f t="shared" si="0"/>
        <v>0</v>
      </c>
      <c r="I30" s="20"/>
      <c r="J30" s="31"/>
      <c r="K30" s="32"/>
      <c r="L30" s="21"/>
      <c r="M30" s="24"/>
    </row>
    <row r="31" spans="2:13" ht="15.75" x14ac:dyDescent="0.25">
      <c r="B31" s="17" t="s">
        <v>67</v>
      </c>
      <c r="C31" s="40"/>
      <c r="D31" s="40"/>
      <c r="E31" s="13">
        <v>2200</v>
      </c>
      <c r="F31" s="14">
        <v>3032.4</v>
      </c>
      <c r="G31" s="33">
        <f t="shared" si="0"/>
        <v>0</v>
      </c>
      <c r="I31" s="20"/>
      <c r="J31" s="31"/>
      <c r="K31" s="32"/>
      <c r="L31" s="21"/>
      <c r="M31" s="24"/>
    </row>
    <row r="32" spans="2:13" ht="15.75" x14ac:dyDescent="0.25">
      <c r="B32" s="17" t="s">
        <v>68</v>
      </c>
      <c r="C32" s="41"/>
      <c r="D32" s="41"/>
      <c r="E32" s="13">
        <v>2300</v>
      </c>
      <c r="F32" s="14">
        <v>3184.4</v>
      </c>
      <c r="G32" s="33">
        <f t="shared" si="0"/>
        <v>0</v>
      </c>
      <c r="I32" s="20"/>
      <c r="J32" s="31"/>
      <c r="K32" s="32"/>
      <c r="L32" s="21"/>
      <c r="M32" s="24"/>
    </row>
  </sheetData>
  <mergeCells count="9">
    <mergeCell ref="C14:C32"/>
    <mergeCell ref="D14:D32"/>
    <mergeCell ref="B11:G11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topLeftCell="A4" workbookViewId="0">
      <selection activeCell="B11" sqref="B11:G11"/>
    </sheetView>
  </sheetViews>
  <sheetFormatPr defaultRowHeight="15" x14ac:dyDescent="0.25"/>
  <cols>
    <col min="1" max="1" width="5.140625" customWidth="1"/>
    <col min="2" max="2" width="38.140625" customWidth="1"/>
    <col min="3" max="3" width="10.42578125" customWidth="1"/>
    <col min="4" max="4" width="10" customWidth="1"/>
    <col min="5" max="5" width="10.140625" customWidth="1"/>
    <col min="6" max="6" width="21" customWidth="1"/>
    <col min="7" max="7" width="17.85546875" customWidth="1"/>
    <col min="8" max="8" width="10.42578125" customWidth="1"/>
    <col min="9" max="9" width="23.140625" customWidth="1"/>
    <col min="10" max="10" width="12.42578125" customWidth="1"/>
    <col min="11" max="11" width="9.85546875" customWidth="1"/>
    <col min="13" max="13" width="8.140625" customWidth="1"/>
  </cols>
  <sheetData>
    <row r="2" spans="2:13" ht="15.75" x14ac:dyDescent="0.25">
      <c r="B2" s="36"/>
      <c r="C2" s="38"/>
      <c r="D2" s="1" t="s">
        <v>0</v>
      </c>
      <c r="E2" s="2"/>
      <c r="F2" s="3"/>
    </row>
    <row r="3" spans="2:13" ht="16.5" thickBot="1" x14ac:dyDescent="0.3">
      <c r="B3" s="4"/>
      <c r="C3" s="34"/>
      <c r="D3" s="34"/>
      <c r="E3" s="34"/>
      <c r="F3" s="5"/>
    </row>
    <row r="4" spans="2:13" ht="16.5" thickBot="1" x14ac:dyDescent="0.3">
      <c r="B4" s="4" t="s">
        <v>1</v>
      </c>
      <c r="D4" s="34"/>
      <c r="E4" s="6"/>
      <c r="F4" s="5"/>
      <c r="I4" s="7" t="s">
        <v>8</v>
      </c>
    </row>
    <row r="5" spans="2:13" ht="16.5" thickBot="1" x14ac:dyDescent="0.3">
      <c r="B5" s="4"/>
      <c r="D5" s="34"/>
      <c r="E5" s="37"/>
      <c r="F5" s="5"/>
    </row>
    <row r="6" spans="2:13" ht="16.5" thickBot="1" x14ac:dyDescent="0.3">
      <c r="B6" s="4" t="s">
        <v>2</v>
      </c>
      <c r="D6" s="34"/>
      <c r="E6" s="6"/>
      <c r="F6" s="5"/>
      <c r="I6" t="s">
        <v>3</v>
      </c>
      <c r="K6" s="8">
        <f>(E4+E6)/2-E8</f>
        <v>0</v>
      </c>
    </row>
    <row r="7" spans="2:13" ht="16.5" thickBot="1" x14ac:dyDescent="0.3">
      <c r="B7" s="4"/>
      <c r="D7" s="34"/>
      <c r="E7" s="37"/>
      <c r="F7" s="5"/>
    </row>
    <row r="8" spans="2:13" ht="16.5" thickBot="1" x14ac:dyDescent="0.3">
      <c r="B8" s="4" t="s">
        <v>4</v>
      </c>
      <c r="D8" s="34"/>
      <c r="E8" s="6"/>
      <c r="F8" s="5"/>
    </row>
    <row r="9" spans="2:13" ht="15.75" x14ac:dyDescent="0.25">
      <c r="B9" s="9"/>
      <c r="C9" s="10"/>
      <c r="D9" s="10"/>
      <c r="E9" s="11"/>
      <c r="F9" s="12"/>
    </row>
    <row r="11" spans="2:13" ht="18.75" x14ac:dyDescent="0.25">
      <c r="B11" s="42" t="s">
        <v>300</v>
      </c>
      <c r="C11" s="43"/>
      <c r="D11" s="43"/>
      <c r="E11" s="43"/>
      <c r="F11" s="43"/>
      <c r="G11" s="43"/>
      <c r="I11" s="28"/>
      <c r="J11" s="29"/>
      <c r="K11" s="29"/>
      <c r="L11" s="29"/>
      <c r="M11" s="29"/>
    </row>
    <row r="12" spans="2:13" ht="15.6" customHeight="1" x14ac:dyDescent="0.25">
      <c r="B12" s="44" t="s">
        <v>5</v>
      </c>
      <c r="C12" s="46" t="s">
        <v>9</v>
      </c>
      <c r="D12" s="46" t="s">
        <v>10</v>
      </c>
      <c r="E12" s="48" t="s">
        <v>11</v>
      </c>
      <c r="F12" s="49" t="s">
        <v>6</v>
      </c>
      <c r="G12" s="51" t="s">
        <v>7</v>
      </c>
      <c r="I12" s="30"/>
      <c r="J12" s="26"/>
      <c r="K12" s="26"/>
      <c r="L12" s="26"/>
      <c r="M12" s="26"/>
    </row>
    <row r="13" spans="2:13" ht="32.450000000000003" customHeight="1" x14ac:dyDescent="0.25">
      <c r="B13" s="45"/>
      <c r="C13" s="47"/>
      <c r="D13" s="47"/>
      <c r="E13" s="46"/>
      <c r="F13" s="50"/>
      <c r="G13" s="51"/>
      <c r="I13" s="30"/>
      <c r="J13" s="26"/>
      <c r="K13" s="26"/>
      <c r="L13" s="26"/>
      <c r="M13" s="26"/>
    </row>
    <row r="14" spans="2:13" ht="15.75" x14ac:dyDescent="0.25">
      <c r="B14" s="17" t="s">
        <v>69</v>
      </c>
      <c r="C14" s="39">
        <v>140</v>
      </c>
      <c r="D14" s="39">
        <v>250</v>
      </c>
      <c r="E14" s="16">
        <v>500</v>
      </c>
      <c r="F14" s="18">
        <v>538.66999999999996</v>
      </c>
      <c r="G14" s="33">
        <f>F14*POWER((($E$4+$E$6)/2-$E$8)/70,1.33)</f>
        <v>0</v>
      </c>
      <c r="H14" s="19"/>
      <c r="I14" s="20"/>
      <c r="J14" s="31"/>
      <c r="K14" s="32"/>
      <c r="L14" s="21"/>
      <c r="M14" s="21"/>
    </row>
    <row r="15" spans="2:13" ht="15.75" x14ac:dyDescent="0.25">
      <c r="B15" s="17" t="s">
        <v>70</v>
      </c>
      <c r="C15" s="40"/>
      <c r="D15" s="40"/>
      <c r="E15" s="16">
        <v>600</v>
      </c>
      <c r="F15" s="18">
        <v>721.27</v>
      </c>
      <c r="G15" s="33">
        <f t="shared" ref="G15:G32" si="0">F15*POWER((($E$4+$E$6)/2-$E$8)/70,1.33)</f>
        <v>0</v>
      </c>
      <c r="H15" s="19"/>
      <c r="I15" s="20"/>
      <c r="J15" s="31"/>
      <c r="K15" s="32"/>
      <c r="L15" s="21"/>
      <c r="M15" s="21"/>
    </row>
    <row r="16" spans="2:13" ht="15.75" x14ac:dyDescent="0.25">
      <c r="B16" s="17" t="s">
        <v>71</v>
      </c>
      <c r="C16" s="40"/>
      <c r="D16" s="40"/>
      <c r="E16" s="16">
        <v>700</v>
      </c>
      <c r="F16" s="18">
        <v>903.87</v>
      </c>
      <c r="G16" s="33">
        <f t="shared" si="0"/>
        <v>0</v>
      </c>
      <c r="H16" s="19"/>
      <c r="I16" s="20"/>
      <c r="J16" s="31"/>
      <c r="K16" s="32"/>
      <c r="L16" s="21"/>
      <c r="M16" s="21"/>
    </row>
    <row r="17" spans="2:13" ht="15.75" x14ac:dyDescent="0.25">
      <c r="B17" s="17" t="s">
        <v>72</v>
      </c>
      <c r="C17" s="40"/>
      <c r="D17" s="40"/>
      <c r="E17" s="16">
        <v>800</v>
      </c>
      <c r="F17" s="18">
        <v>1086.47</v>
      </c>
      <c r="G17" s="33">
        <f t="shared" si="0"/>
        <v>0</v>
      </c>
      <c r="H17" s="19"/>
      <c r="I17" s="20"/>
      <c r="J17" s="31"/>
      <c r="K17" s="32"/>
      <c r="L17" s="21"/>
      <c r="M17" s="21"/>
    </row>
    <row r="18" spans="2:13" ht="15.75" x14ac:dyDescent="0.25">
      <c r="B18" s="17" t="s">
        <v>73</v>
      </c>
      <c r="C18" s="40"/>
      <c r="D18" s="40"/>
      <c r="E18" s="13">
        <v>900</v>
      </c>
      <c r="F18" s="14">
        <v>1269.07</v>
      </c>
      <c r="G18" s="33">
        <f t="shared" si="0"/>
        <v>0</v>
      </c>
      <c r="I18" s="20"/>
      <c r="J18" s="31"/>
      <c r="K18" s="32"/>
      <c r="L18" s="21"/>
      <c r="M18" s="24"/>
    </row>
    <row r="19" spans="2:13" ht="15.75" x14ac:dyDescent="0.25">
      <c r="B19" s="17" t="s">
        <v>74</v>
      </c>
      <c r="C19" s="40"/>
      <c r="D19" s="40"/>
      <c r="E19" s="13">
        <v>1000</v>
      </c>
      <c r="F19" s="14">
        <v>1451.67</v>
      </c>
      <c r="G19" s="33">
        <f t="shared" si="0"/>
        <v>0</v>
      </c>
      <c r="I19" s="20"/>
      <c r="J19" s="31"/>
      <c r="K19" s="32"/>
      <c r="L19" s="21"/>
      <c r="M19" s="24"/>
    </row>
    <row r="20" spans="2:13" ht="15.75" x14ac:dyDescent="0.25">
      <c r="B20" s="17" t="s">
        <v>75</v>
      </c>
      <c r="C20" s="40"/>
      <c r="D20" s="40"/>
      <c r="E20" s="13">
        <v>1100</v>
      </c>
      <c r="F20" s="14">
        <v>1634.27</v>
      </c>
      <c r="G20" s="33">
        <f t="shared" si="0"/>
        <v>0</v>
      </c>
      <c r="I20" s="20"/>
      <c r="J20" s="31"/>
      <c r="K20" s="32"/>
      <c r="L20" s="21"/>
      <c r="M20" s="24"/>
    </row>
    <row r="21" spans="2:13" ht="15.75" x14ac:dyDescent="0.25">
      <c r="B21" s="17" t="s">
        <v>76</v>
      </c>
      <c r="C21" s="40"/>
      <c r="D21" s="40"/>
      <c r="E21" s="13">
        <v>1200</v>
      </c>
      <c r="F21" s="14">
        <v>1816.87</v>
      </c>
      <c r="G21" s="33">
        <f t="shared" si="0"/>
        <v>0</v>
      </c>
      <c r="I21" s="20"/>
      <c r="J21" s="31"/>
      <c r="K21" s="32"/>
      <c r="L21" s="21"/>
      <c r="M21" s="24"/>
    </row>
    <row r="22" spans="2:13" ht="15.75" x14ac:dyDescent="0.25">
      <c r="B22" s="17" t="s">
        <v>77</v>
      </c>
      <c r="C22" s="40"/>
      <c r="D22" s="40"/>
      <c r="E22" s="13">
        <v>1300</v>
      </c>
      <c r="F22" s="14">
        <v>1999.47</v>
      </c>
      <c r="G22" s="33">
        <f t="shared" si="0"/>
        <v>0</v>
      </c>
      <c r="H22" s="15"/>
      <c r="I22" s="20"/>
      <c r="J22" s="31"/>
      <c r="K22" s="32"/>
      <c r="L22" s="21"/>
      <c r="M22" s="24"/>
    </row>
    <row r="23" spans="2:13" ht="15.75" x14ac:dyDescent="0.25">
      <c r="B23" s="17" t="s">
        <v>78</v>
      </c>
      <c r="C23" s="40"/>
      <c r="D23" s="40"/>
      <c r="E23" s="13">
        <v>1400</v>
      </c>
      <c r="F23" s="14">
        <v>2182.0700000000002</v>
      </c>
      <c r="G23" s="33">
        <f t="shared" si="0"/>
        <v>0</v>
      </c>
      <c r="I23" s="20"/>
      <c r="J23" s="31"/>
      <c r="K23" s="32"/>
      <c r="L23" s="21"/>
      <c r="M23" s="24"/>
    </row>
    <row r="24" spans="2:13" ht="15.75" x14ac:dyDescent="0.25">
      <c r="B24" s="17" t="s">
        <v>79</v>
      </c>
      <c r="C24" s="40"/>
      <c r="D24" s="40"/>
      <c r="E24" s="13">
        <v>1500</v>
      </c>
      <c r="F24" s="14">
        <v>2364.67</v>
      </c>
      <c r="G24" s="33">
        <f t="shared" si="0"/>
        <v>0</v>
      </c>
      <c r="I24" s="20"/>
      <c r="J24" s="31"/>
      <c r="K24" s="32"/>
      <c r="L24" s="21"/>
      <c r="M24" s="24"/>
    </row>
    <row r="25" spans="2:13" ht="15.75" x14ac:dyDescent="0.25">
      <c r="B25" s="17" t="s">
        <v>80</v>
      </c>
      <c r="C25" s="40"/>
      <c r="D25" s="40"/>
      <c r="E25" s="13">
        <v>1600</v>
      </c>
      <c r="F25" s="14">
        <v>2547.27</v>
      </c>
      <c r="G25" s="33">
        <f t="shared" si="0"/>
        <v>0</v>
      </c>
      <c r="I25" s="20"/>
      <c r="J25" s="31"/>
      <c r="K25" s="32"/>
      <c r="L25" s="21"/>
      <c r="M25" s="24"/>
    </row>
    <row r="26" spans="2:13" ht="15.75" x14ac:dyDescent="0.25">
      <c r="B26" s="17" t="s">
        <v>81</v>
      </c>
      <c r="C26" s="40"/>
      <c r="D26" s="40"/>
      <c r="E26" s="13">
        <v>1700</v>
      </c>
      <c r="F26" s="14">
        <v>2729.87</v>
      </c>
      <c r="G26" s="33">
        <f t="shared" si="0"/>
        <v>0</v>
      </c>
      <c r="I26" s="20"/>
      <c r="J26" s="31"/>
      <c r="K26" s="32"/>
      <c r="L26" s="21"/>
      <c r="M26" s="24"/>
    </row>
    <row r="27" spans="2:13" ht="15.75" x14ac:dyDescent="0.25">
      <c r="B27" s="17" t="s">
        <v>82</v>
      </c>
      <c r="C27" s="40"/>
      <c r="D27" s="40"/>
      <c r="E27" s="13">
        <v>1800</v>
      </c>
      <c r="F27" s="14">
        <v>2912.47</v>
      </c>
      <c r="G27" s="33">
        <f t="shared" si="0"/>
        <v>0</v>
      </c>
      <c r="I27" s="20"/>
      <c r="J27" s="31"/>
      <c r="K27" s="32"/>
      <c r="L27" s="21"/>
      <c r="M27" s="24"/>
    </row>
    <row r="28" spans="2:13" ht="15.75" x14ac:dyDescent="0.25">
      <c r="B28" s="17" t="s">
        <v>83</v>
      </c>
      <c r="C28" s="40"/>
      <c r="D28" s="40"/>
      <c r="E28" s="13">
        <v>1900</v>
      </c>
      <c r="F28" s="14">
        <v>3095.07</v>
      </c>
      <c r="G28" s="33">
        <f t="shared" si="0"/>
        <v>0</v>
      </c>
      <c r="I28" s="20"/>
      <c r="J28" s="31"/>
      <c r="K28" s="32"/>
      <c r="L28" s="21"/>
      <c r="M28" s="24"/>
    </row>
    <row r="29" spans="2:13" ht="15.75" x14ac:dyDescent="0.25">
      <c r="B29" s="17" t="s">
        <v>84</v>
      </c>
      <c r="C29" s="40"/>
      <c r="D29" s="40"/>
      <c r="E29" s="13">
        <v>2000</v>
      </c>
      <c r="F29" s="14">
        <v>3277.67</v>
      </c>
      <c r="G29" s="33">
        <f t="shared" si="0"/>
        <v>0</v>
      </c>
      <c r="I29" s="20"/>
      <c r="J29" s="31"/>
      <c r="K29" s="32"/>
      <c r="L29" s="21"/>
      <c r="M29" s="24"/>
    </row>
    <row r="30" spans="2:13" ht="15.75" x14ac:dyDescent="0.25">
      <c r="B30" s="17" t="s">
        <v>85</v>
      </c>
      <c r="C30" s="40"/>
      <c r="D30" s="40"/>
      <c r="E30" s="13">
        <v>2100</v>
      </c>
      <c r="F30" s="14">
        <v>3460.27</v>
      </c>
      <c r="G30" s="33">
        <f t="shared" si="0"/>
        <v>0</v>
      </c>
      <c r="I30" s="20"/>
      <c r="J30" s="31"/>
      <c r="K30" s="32"/>
      <c r="L30" s="21"/>
      <c r="M30" s="24"/>
    </row>
    <row r="31" spans="2:13" ht="15.75" x14ac:dyDescent="0.25">
      <c r="B31" s="17" t="s">
        <v>86</v>
      </c>
      <c r="C31" s="40"/>
      <c r="D31" s="40"/>
      <c r="E31" s="13">
        <v>2200</v>
      </c>
      <c r="F31" s="14">
        <v>3642.87</v>
      </c>
      <c r="G31" s="33">
        <f t="shared" si="0"/>
        <v>0</v>
      </c>
      <c r="I31" s="20"/>
      <c r="J31" s="31"/>
      <c r="K31" s="32"/>
      <c r="L31" s="21"/>
      <c r="M31" s="24"/>
    </row>
    <row r="32" spans="2:13" ht="15.75" x14ac:dyDescent="0.25">
      <c r="B32" s="17" t="s">
        <v>87</v>
      </c>
      <c r="C32" s="41"/>
      <c r="D32" s="41"/>
      <c r="E32" s="13">
        <v>2300</v>
      </c>
      <c r="F32" s="14">
        <v>3825.47</v>
      </c>
      <c r="G32" s="33">
        <f t="shared" si="0"/>
        <v>0</v>
      </c>
      <c r="I32" s="20"/>
      <c r="J32" s="31"/>
      <c r="K32" s="32"/>
      <c r="L32" s="21"/>
      <c r="M32" s="24"/>
    </row>
  </sheetData>
  <mergeCells count="9">
    <mergeCell ref="C14:C32"/>
    <mergeCell ref="D14:D32"/>
    <mergeCell ref="B11:G11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topLeftCell="A7" workbookViewId="0">
      <selection activeCell="B11" sqref="B11:G11"/>
    </sheetView>
  </sheetViews>
  <sheetFormatPr defaultRowHeight="15" x14ac:dyDescent="0.25"/>
  <cols>
    <col min="1" max="1" width="5.140625" customWidth="1"/>
    <col min="2" max="2" width="38.7109375" customWidth="1"/>
    <col min="3" max="3" width="10.42578125" customWidth="1"/>
    <col min="4" max="4" width="10" customWidth="1"/>
    <col min="5" max="5" width="10.140625" customWidth="1"/>
    <col min="6" max="6" width="21" customWidth="1"/>
    <col min="7" max="7" width="17.85546875" customWidth="1"/>
    <col min="8" max="8" width="10.42578125" customWidth="1"/>
    <col min="9" max="9" width="23.140625" customWidth="1"/>
    <col min="10" max="10" width="12.42578125" customWidth="1"/>
    <col min="11" max="11" width="9.85546875" customWidth="1"/>
    <col min="13" max="13" width="8.140625" customWidth="1"/>
  </cols>
  <sheetData>
    <row r="2" spans="2:13" ht="15.75" x14ac:dyDescent="0.25">
      <c r="B2" s="36"/>
      <c r="C2" s="38"/>
      <c r="D2" s="1" t="s">
        <v>0</v>
      </c>
      <c r="E2" s="2"/>
      <c r="F2" s="3"/>
    </row>
    <row r="3" spans="2:13" ht="16.5" thickBot="1" x14ac:dyDescent="0.3">
      <c r="B3" s="4"/>
      <c r="C3" s="34"/>
      <c r="D3" s="34"/>
      <c r="E3" s="34"/>
      <c r="F3" s="5"/>
    </row>
    <row r="4" spans="2:13" ht="16.5" thickBot="1" x14ac:dyDescent="0.3">
      <c r="B4" s="4" t="s">
        <v>1</v>
      </c>
      <c r="D4" s="34"/>
      <c r="E4" s="6"/>
      <c r="F4" s="5"/>
      <c r="I4" s="7" t="s">
        <v>8</v>
      </c>
    </row>
    <row r="5" spans="2:13" ht="16.5" thickBot="1" x14ac:dyDescent="0.3">
      <c r="B5" s="4"/>
      <c r="D5" s="34"/>
      <c r="E5" s="37"/>
      <c r="F5" s="5"/>
    </row>
    <row r="6" spans="2:13" ht="16.5" thickBot="1" x14ac:dyDescent="0.3">
      <c r="B6" s="4" t="s">
        <v>2</v>
      </c>
      <c r="D6" s="34"/>
      <c r="E6" s="6"/>
      <c r="F6" s="5"/>
      <c r="I6" t="s">
        <v>3</v>
      </c>
      <c r="K6" s="8">
        <f>(E4+E6)/2-E8</f>
        <v>0</v>
      </c>
    </row>
    <row r="7" spans="2:13" ht="16.5" thickBot="1" x14ac:dyDescent="0.3">
      <c r="B7" s="4"/>
      <c r="D7" s="34"/>
      <c r="E7" s="37"/>
      <c r="F7" s="5"/>
    </row>
    <row r="8" spans="2:13" ht="16.5" thickBot="1" x14ac:dyDescent="0.3">
      <c r="B8" s="4" t="s">
        <v>4</v>
      </c>
      <c r="D8" s="34"/>
      <c r="E8" s="6"/>
      <c r="F8" s="5"/>
    </row>
    <row r="9" spans="2:13" ht="15.75" x14ac:dyDescent="0.25">
      <c r="B9" s="9"/>
      <c r="C9" s="10"/>
      <c r="D9" s="10"/>
      <c r="E9" s="11"/>
      <c r="F9" s="12"/>
    </row>
    <row r="11" spans="2:13" ht="18.75" x14ac:dyDescent="0.25">
      <c r="B11" s="42" t="s">
        <v>301</v>
      </c>
      <c r="C11" s="43"/>
      <c r="D11" s="43"/>
      <c r="E11" s="43"/>
      <c r="F11" s="43"/>
      <c r="G11" s="43"/>
      <c r="I11" s="28"/>
      <c r="J11" s="29"/>
      <c r="K11" s="29"/>
      <c r="L11" s="29"/>
      <c r="M11" s="29"/>
    </row>
    <row r="12" spans="2:13" ht="15.6" customHeight="1" x14ac:dyDescent="0.25">
      <c r="B12" s="44" t="s">
        <v>5</v>
      </c>
      <c r="C12" s="46" t="s">
        <v>9</v>
      </c>
      <c r="D12" s="46" t="s">
        <v>10</v>
      </c>
      <c r="E12" s="48" t="s">
        <v>11</v>
      </c>
      <c r="F12" s="49" t="s">
        <v>6</v>
      </c>
      <c r="G12" s="51" t="s">
        <v>7</v>
      </c>
      <c r="I12" s="30"/>
      <c r="J12" s="26"/>
      <c r="K12" s="26"/>
      <c r="L12" s="26"/>
      <c r="M12" s="26"/>
    </row>
    <row r="13" spans="2:13" ht="31.9" customHeight="1" x14ac:dyDescent="0.25">
      <c r="B13" s="45"/>
      <c r="C13" s="47"/>
      <c r="D13" s="47"/>
      <c r="E13" s="46"/>
      <c r="F13" s="50"/>
      <c r="G13" s="51"/>
      <c r="I13" s="30"/>
      <c r="J13" s="26"/>
      <c r="K13" s="26"/>
      <c r="L13" s="26"/>
      <c r="M13" s="26"/>
    </row>
    <row r="14" spans="2:13" ht="15.75" x14ac:dyDescent="0.25">
      <c r="B14" s="17" t="s">
        <v>88</v>
      </c>
      <c r="C14" s="39">
        <v>140</v>
      </c>
      <c r="D14" s="39">
        <v>300</v>
      </c>
      <c r="E14" s="16">
        <v>500</v>
      </c>
      <c r="F14" s="18">
        <v>618.02499999999998</v>
      </c>
      <c r="G14" s="33">
        <f>F14*POWER((($E$4+$E$6)/2-$E$8)/70,1.35)</f>
        <v>0</v>
      </c>
      <c r="H14" s="19"/>
      <c r="I14" s="20"/>
      <c r="J14" s="31"/>
      <c r="K14" s="32"/>
      <c r="L14" s="21"/>
      <c r="M14" s="21"/>
    </row>
    <row r="15" spans="2:13" ht="15.75" x14ac:dyDescent="0.25">
      <c r="B15" s="17" t="s">
        <v>89</v>
      </c>
      <c r="C15" s="40"/>
      <c r="D15" s="40"/>
      <c r="E15" s="16">
        <v>600</v>
      </c>
      <c r="F15" s="18">
        <v>827.52499999999998</v>
      </c>
      <c r="G15" s="33">
        <f t="shared" ref="G15:G32" si="0">F15*POWER((($E$4+$E$6)/2-$E$8)/70,1.35)</f>
        <v>0</v>
      </c>
      <c r="H15" s="19"/>
      <c r="I15" s="20"/>
      <c r="J15" s="31"/>
      <c r="K15" s="32"/>
      <c r="L15" s="21"/>
      <c r="M15" s="21"/>
    </row>
    <row r="16" spans="2:13" ht="15.75" x14ac:dyDescent="0.25">
      <c r="B16" s="17" t="s">
        <v>90</v>
      </c>
      <c r="C16" s="40"/>
      <c r="D16" s="40"/>
      <c r="E16" s="16">
        <v>700</v>
      </c>
      <c r="F16" s="18">
        <v>1037.0250000000001</v>
      </c>
      <c r="G16" s="33">
        <f t="shared" si="0"/>
        <v>0</v>
      </c>
      <c r="H16" s="19"/>
      <c r="I16" s="20"/>
      <c r="J16" s="31"/>
      <c r="K16" s="32"/>
      <c r="L16" s="21"/>
      <c r="M16" s="21"/>
    </row>
    <row r="17" spans="2:13" ht="15.75" x14ac:dyDescent="0.25">
      <c r="B17" s="17" t="s">
        <v>91</v>
      </c>
      <c r="C17" s="40"/>
      <c r="D17" s="40"/>
      <c r="E17" s="16">
        <v>800</v>
      </c>
      <c r="F17" s="18">
        <v>1246.5250000000001</v>
      </c>
      <c r="G17" s="33">
        <f t="shared" si="0"/>
        <v>0</v>
      </c>
      <c r="H17" s="19"/>
      <c r="I17" s="20"/>
      <c r="J17" s="31"/>
      <c r="K17" s="32"/>
      <c r="L17" s="21"/>
      <c r="M17" s="21"/>
    </row>
    <row r="18" spans="2:13" ht="15.75" x14ac:dyDescent="0.25">
      <c r="B18" s="17" t="s">
        <v>92</v>
      </c>
      <c r="C18" s="40"/>
      <c r="D18" s="40"/>
      <c r="E18" s="13">
        <v>900</v>
      </c>
      <c r="F18" s="14">
        <v>1456.0250000000001</v>
      </c>
      <c r="G18" s="33">
        <f t="shared" si="0"/>
        <v>0</v>
      </c>
      <c r="I18" s="20"/>
      <c r="J18" s="31"/>
      <c r="K18" s="32"/>
      <c r="L18" s="21"/>
      <c r="M18" s="24"/>
    </row>
    <row r="19" spans="2:13" ht="15.75" x14ac:dyDescent="0.25">
      <c r="B19" s="17" t="s">
        <v>93</v>
      </c>
      <c r="C19" s="40"/>
      <c r="D19" s="40"/>
      <c r="E19" s="13">
        <v>1000</v>
      </c>
      <c r="F19" s="14">
        <v>1665.5250000000001</v>
      </c>
      <c r="G19" s="33">
        <f t="shared" si="0"/>
        <v>0</v>
      </c>
      <c r="I19" s="20"/>
      <c r="J19" s="31"/>
      <c r="K19" s="32"/>
      <c r="L19" s="21"/>
      <c r="M19" s="24"/>
    </row>
    <row r="20" spans="2:13" ht="15.75" x14ac:dyDescent="0.25">
      <c r="B20" s="17" t="s">
        <v>94</v>
      </c>
      <c r="C20" s="40"/>
      <c r="D20" s="40"/>
      <c r="E20" s="13">
        <v>1100</v>
      </c>
      <c r="F20" s="14">
        <v>1875.0250000000001</v>
      </c>
      <c r="G20" s="33">
        <f t="shared" si="0"/>
        <v>0</v>
      </c>
      <c r="I20" s="20"/>
      <c r="J20" s="31"/>
      <c r="K20" s="32"/>
      <c r="L20" s="21"/>
      <c r="M20" s="24"/>
    </row>
    <row r="21" spans="2:13" ht="15.75" x14ac:dyDescent="0.25">
      <c r="B21" s="17" t="s">
        <v>95</v>
      </c>
      <c r="C21" s="40"/>
      <c r="D21" s="40"/>
      <c r="E21" s="13">
        <v>1200</v>
      </c>
      <c r="F21" s="14">
        <v>2084.5250000000001</v>
      </c>
      <c r="G21" s="33">
        <f t="shared" si="0"/>
        <v>0</v>
      </c>
      <c r="I21" s="20"/>
      <c r="J21" s="31"/>
      <c r="K21" s="32"/>
      <c r="L21" s="21"/>
      <c r="M21" s="24"/>
    </row>
    <row r="22" spans="2:13" ht="15.75" x14ac:dyDescent="0.25">
      <c r="B22" s="17" t="s">
        <v>96</v>
      </c>
      <c r="C22" s="40"/>
      <c r="D22" s="40"/>
      <c r="E22" s="13">
        <v>1300</v>
      </c>
      <c r="F22" s="14">
        <v>2294.0250000000001</v>
      </c>
      <c r="G22" s="33">
        <f t="shared" si="0"/>
        <v>0</v>
      </c>
      <c r="H22" s="15"/>
      <c r="I22" s="20"/>
      <c r="J22" s="31"/>
      <c r="K22" s="32"/>
      <c r="L22" s="21"/>
      <c r="M22" s="24"/>
    </row>
    <row r="23" spans="2:13" ht="15.75" x14ac:dyDescent="0.25">
      <c r="B23" s="17" t="s">
        <v>97</v>
      </c>
      <c r="C23" s="40"/>
      <c r="D23" s="40"/>
      <c r="E23" s="13">
        <v>1400</v>
      </c>
      <c r="F23" s="14">
        <v>2503.5250000000001</v>
      </c>
      <c r="G23" s="33">
        <f t="shared" si="0"/>
        <v>0</v>
      </c>
      <c r="I23" s="20"/>
      <c r="J23" s="31"/>
      <c r="K23" s="32"/>
      <c r="L23" s="21"/>
      <c r="M23" s="24"/>
    </row>
    <row r="24" spans="2:13" ht="15.75" x14ac:dyDescent="0.25">
      <c r="B24" s="17" t="s">
        <v>98</v>
      </c>
      <c r="C24" s="40"/>
      <c r="D24" s="40"/>
      <c r="E24" s="13">
        <v>1500</v>
      </c>
      <c r="F24" s="14">
        <v>2713.0250000000001</v>
      </c>
      <c r="G24" s="33">
        <f t="shared" si="0"/>
        <v>0</v>
      </c>
      <c r="I24" s="20"/>
      <c r="J24" s="31"/>
      <c r="K24" s="32"/>
      <c r="L24" s="21"/>
      <c r="M24" s="24"/>
    </row>
    <row r="25" spans="2:13" ht="15.75" x14ac:dyDescent="0.25">
      <c r="B25" s="17" t="s">
        <v>99</v>
      </c>
      <c r="C25" s="40"/>
      <c r="D25" s="40"/>
      <c r="E25" s="13">
        <v>1600</v>
      </c>
      <c r="F25" s="14">
        <v>2922.5250000000001</v>
      </c>
      <c r="G25" s="33">
        <f t="shared" si="0"/>
        <v>0</v>
      </c>
      <c r="I25" s="20"/>
      <c r="J25" s="31"/>
      <c r="K25" s="32"/>
      <c r="L25" s="21"/>
      <c r="M25" s="24"/>
    </row>
    <row r="26" spans="2:13" ht="15.75" x14ac:dyDescent="0.25">
      <c r="B26" s="17" t="s">
        <v>101</v>
      </c>
      <c r="C26" s="40"/>
      <c r="D26" s="40"/>
      <c r="E26" s="13">
        <v>1700</v>
      </c>
      <c r="F26" s="14">
        <v>3132.0250000000001</v>
      </c>
      <c r="G26" s="33">
        <f t="shared" si="0"/>
        <v>0</v>
      </c>
      <c r="I26" s="20"/>
      <c r="J26" s="31"/>
      <c r="K26" s="32"/>
      <c r="L26" s="21"/>
      <c r="M26" s="24"/>
    </row>
    <row r="27" spans="2:13" ht="15.75" x14ac:dyDescent="0.25">
      <c r="B27" s="17" t="s">
        <v>100</v>
      </c>
      <c r="C27" s="40"/>
      <c r="D27" s="40"/>
      <c r="E27" s="13">
        <v>1800</v>
      </c>
      <c r="F27" s="14">
        <v>3341.5250000000001</v>
      </c>
      <c r="G27" s="33">
        <f t="shared" si="0"/>
        <v>0</v>
      </c>
      <c r="I27" s="20"/>
      <c r="J27" s="31"/>
      <c r="K27" s="32"/>
      <c r="L27" s="21"/>
      <c r="M27" s="24"/>
    </row>
    <row r="28" spans="2:13" ht="15.75" x14ac:dyDescent="0.25">
      <c r="B28" s="17" t="s">
        <v>102</v>
      </c>
      <c r="C28" s="40"/>
      <c r="D28" s="40"/>
      <c r="E28" s="13">
        <v>1900</v>
      </c>
      <c r="F28" s="14">
        <v>3551.0250000000001</v>
      </c>
      <c r="G28" s="33">
        <f t="shared" si="0"/>
        <v>0</v>
      </c>
      <c r="I28" s="20"/>
      <c r="J28" s="31"/>
      <c r="K28" s="32"/>
      <c r="L28" s="21"/>
      <c r="M28" s="24"/>
    </row>
    <row r="29" spans="2:13" ht="15.75" x14ac:dyDescent="0.25">
      <c r="B29" s="17" t="s">
        <v>103</v>
      </c>
      <c r="C29" s="40"/>
      <c r="D29" s="40"/>
      <c r="E29" s="13">
        <v>2000</v>
      </c>
      <c r="F29" s="14">
        <v>3760.5250000000001</v>
      </c>
      <c r="G29" s="33">
        <f t="shared" si="0"/>
        <v>0</v>
      </c>
      <c r="I29" s="20"/>
      <c r="J29" s="31"/>
      <c r="K29" s="32"/>
      <c r="L29" s="21"/>
      <c r="M29" s="24"/>
    </row>
    <row r="30" spans="2:13" ht="15.75" x14ac:dyDescent="0.25">
      <c r="B30" s="17" t="s">
        <v>104</v>
      </c>
      <c r="C30" s="40"/>
      <c r="D30" s="40"/>
      <c r="E30" s="13">
        <v>2100</v>
      </c>
      <c r="F30" s="14">
        <v>3970.0250000000001</v>
      </c>
      <c r="G30" s="33">
        <f t="shared" si="0"/>
        <v>0</v>
      </c>
      <c r="I30" s="20"/>
      <c r="J30" s="31"/>
      <c r="K30" s="32"/>
      <c r="L30" s="21"/>
      <c r="M30" s="24"/>
    </row>
    <row r="31" spans="2:13" ht="15.75" x14ac:dyDescent="0.25">
      <c r="B31" s="17" t="s">
        <v>105</v>
      </c>
      <c r="C31" s="40"/>
      <c r="D31" s="40"/>
      <c r="E31" s="13">
        <v>2200</v>
      </c>
      <c r="F31" s="14">
        <v>4179.5249999999996</v>
      </c>
      <c r="G31" s="33">
        <f t="shared" si="0"/>
        <v>0</v>
      </c>
      <c r="I31" s="20"/>
      <c r="J31" s="31"/>
      <c r="K31" s="32"/>
      <c r="L31" s="21"/>
      <c r="M31" s="24"/>
    </row>
    <row r="32" spans="2:13" ht="15.75" x14ac:dyDescent="0.25">
      <c r="B32" s="17" t="s">
        <v>106</v>
      </c>
      <c r="C32" s="41"/>
      <c r="D32" s="41"/>
      <c r="E32" s="13">
        <v>2300</v>
      </c>
      <c r="F32" s="14">
        <v>4389.0249999999996</v>
      </c>
      <c r="G32" s="33">
        <f t="shared" si="0"/>
        <v>0</v>
      </c>
      <c r="I32" s="20"/>
      <c r="J32" s="31"/>
      <c r="K32" s="32"/>
      <c r="L32" s="21"/>
      <c r="M32" s="24"/>
    </row>
  </sheetData>
  <mergeCells count="9">
    <mergeCell ref="C14:C32"/>
    <mergeCell ref="D14:D32"/>
    <mergeCell ref="B11:G11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workbookViewId="0">
      <selection activeCell="B11" sqref="B11:G11"/>
    </sheetView>
  </sheetViews>
  <sheetFormatPr defaultRowHeight="15" x14ac:dyDescent="0.25"/>
  <cols>
    <col min="1" max="1" width="5.140625" customWidth="1"/>
    <col min="2" max="2" width="38.7109375" customWidth="1"/>
    <col min="3" max="3" width="10.42578125" customWidth="1"/>
    <col min="4" max="4" width="10" customWidth="1"/>
    <col min="5" max="5" width="10.140625" customWidth="1"/>
    <col min="6" max="6" width="21" customWidth="1"/>
    <col min="7" max="7" width="17.85546875" customWidth="1"/>
    <col min="8" max="8" width="10.42578125" customWidth="1"/>
    <col min="9" max="9" width="23.140625" customWidth="1"/>
    <col min="10" max="10" width="12.42578125" customWidth="1"/>
    <col min="11" max="11" width="9.85546875" customWidth="1"/>
    <col min="13" max="13" width="8.140625" customWidth="1"/>
  </cols>
  <sheetData>
    <row r="2" spans="2:13" ht="15.75" x14ac:dyDescent="0.25">
      <c r="B2" s="36"/>
      <c r="C2" s="38"/>
      <c r="D2" s="1" t="s">
        <v>0</v>
      </c>
      <c r="E2" s="2"/>
      <c r="F2" s="3"/>
    </row>
    <row r="3" spans="2:13" ht="16.5" thickBot="1" x14ac:dyDescent="0.3">
      <c r="B3" s="4"/>
      <c r="C3" s="34"/>
      <c r="D3" s="34"/>
      <c r="E3" s="34"/>
      <c r="F3" s="5"/>
    </row>
    <row r="4" spans="2:13" ht="16.5" thickBot="1" x14ac:dyDescent="0.3">
      <c r="B4" s="4" t="s">
        <v>1</v>
      </c>
      <c r="D4" s="34"/>
      <c r="E4" s="6"/>
      <c r="F4" s="5"/>
      <c r="I4" s="7" t="s">
        <v>8</v>
      </c>
    </row>
    <row r="5" spans="2:13" ht="16.5" thickBot="1" x14ac:dyDescent="0.3">
      <c r="B5" s="4"/>
      <c r="D5" s="34"/>
      <c r="E5" s="37"/>
      <c r="F5" s="5"/>
    </row>
    <row r="6" spans="2:13" ht="16.5" thickBot="1" x14ac:dyDescent="0.3">
      <c r="B6" s="4" t="s">
        <v>2</v>
      </c>
      <c r="D6" s="34"/>
      <c r="E6" s="6"/>
      <c r="F6" s="5"/>
      <c r="I6" t="s">
        <v>3</v>
      </c>
      <c r="K6" s="8">
        <f>(E4+E6)/2-E8</f>
        <v>0</v>
      </c>
    </row>
    <row r="7" spans="2:13" ht="16.5" thickBot="1" x14ac:dyDescent="0.3">
      <c r="B7" s="4"/>
      <c r="D7" s="34"/>
      <c r="E7" s="37"/>
      <c r="F7" s="5"/>
    </row>
    <row r="8" spans="2:13" ht="16.5" thickBot="1" x14ac:dyDescent="0.3">
      <c r="B8" s="4" t="s">
        <v>4</v>
      </c>
      <c r="D8" s="34"/>
      <c r="E8" s="6"/>
      <c r="F8" s="5"/>
    </row>
    <row r="9" spans="2:13" ht="15.75" x14ac:dyDescent="0.25">
      <c r="B9" s="9"/>
      <c r="C9" s="10"/>
      <c r="D9" s="10"/>
      <c r="E9" s="11"/>
      <c r="F9" s="12"/>
    </row>
    <row r="11" spans="2:13" ht="18.75" x14ac:dyDescent="0.25">
      <c r="B11" s="42" t="s">
        <v>302</v>
      </c>
      <c r="C11" s="43"/>
      <c r="D11" s="43"/>
      <c r="E11" s="43"/>
      <c r="F11" s="43"/>
      <c r="G11" s="43"/>
      <c r="I11" s="28"/>
      <c r="J11" s="29"/>
      <c r="K11" s="29"/>
      <c r="L11" s="29"/>
      <c r="M11" s="29"/>
    </row>
    <row r="12" spans="2:13" ht="15.6" customHeight="1" x14ac:dyDescent="0.25">
      <c r="B12" s="44" t="s">
        <v>5</v>
      </c>
      <c r="C12" s="46" t="s">
        <v>9</v>
      </c>
      <c r="D12" s="46" t="s">
        <v>10</v>
      </c>
      <c r="E12" s="48" t="s">
        <v>11</v>
      </c>
      <c r="F12" s="49" t="s">
        <v>6</v>
      </c>
      <c r="G12" s="51" t="s">
        <v>7</v>
      </c>
      <c r="I12" s="30"/>
      <c r="J12" s="26"/>
      <c r="K12" s="26"/>
      <c r="L12" s="26"/>
      <c r="M12" s="26"/>
    </row>
    <row r="13" spans="2:13" ht="32.450000000000003" customHeight="1" x14ac:dyDescent="0.25">
      <c r="B13" s="45"/>
      <c r="C13" s="47"/>
      <c r="D13" s="47"/>
      <c r="E13" s="46"/>
      <c r="F13" s="50"/>
      <c r="G13" s="51"/>
      <c r="I13" s="30"/>
      <c r="J13" s="26"/>
      <c r="K13" s="26"/>
      <c r="L13" s="26"/>
      <c r="M13" s="26"/>
    </row>
    <row r="14" spans="2:13" ht="15.75" x14ac:dyDescent="0.25">
      <c r="B14" s="17" t="s">
        <v>107</v>
      </c>
      <c r="C14" s="39">
        <v>190</v>
      </c>
      <c r="D14" s="39">
        <v>110</v>
      </c>
      <c r="E14" s="16">
        <v>500</v>
      </c>
      <c r="F14" s="18">
        <v>471.68</v>
      </c>
      <c r="G14" s="33">
        <f>F14*POWER((($E$4+$E$6)/2-$E$8)/70,1.32)</f>
        <v>0</v>
      </c>
      <c r="H14" s="19"/>
      <c r="I14" s="20"/>
      <c r="J14" s="31"/>
      <c r="K14" s="32"/>
      <c r="L14" s="21"/>
      <c r="M14" s="21"/>
    </row>
    <row r="15" spans="2:13" ht="15.75" x14ac:dyDescent="0.25">
      <c r="B15" s="17" t="s">
        <v>108</v>
      </c>
      <c r="C15" s="40"/>
      <c r="D15" s="40"/>
      <c r="E15" s="16">
        <v>600</v>
      </c>
      <c r="F15" s="18">
        <v>612.48</v>
      </c>
      <c r="G15" s="33">
        <f t="shared" ref="G15:G32" si="0">F15*POWER((($E$4+$E$6)/2-$E$8)/70,1.32)</f>
        <v>0</v>
      </c>
      <c r="H15" s="19"/>
      <c r="I15" s="20"/>
      <c r="J15" s="31"/>
      <c r="K15" s="32"/>
      <c r="L15" s="21"/>
      <c r="M15" s="21"/>
    </row>
    <row r="16" spans="2:13" ht="15.75" x14ac:dyDescent="0.25">
      <c r="B16" s="17" t="s">
        <v>109</v>
      </c>
      <c r="C16" s="40"/>
      <c r="D16" s="40"/>
      <c r="E16" s="16">
        <v>700</v>
      </c>
      <c r="F16" s="18">
        <v>753.28</v>
      </c>
      <c r="G16" s="33">
        <f t="shared" si="0"/>
        <v>0</v>
      </c>
      <c r="H16" s="19"/>
      <c r="I16" s="20"/>
      <c r="J16" s="31"/>
      <c r="K16" s="32"/>
      <c r="L16" s="21"/>
      <c r="M16" s="21"/>
    </row>
    <row r="17" spans="2:13" ht="15.75" x14ac:dyDescent="0.25">
      <c r="B17" s="17" t="s">
        <v>110</v>
      </c>
      <c r="C17" s="40"/>
      <c r="D17" s="40"/>
      <c r="E17" s="16">
        <v>800</v>
      </c>
      <c r="F17" s="18">
        <v>894.08</v>
      </c>
      <c r="G17" s="33">
        <f t="shared" si="0"/>
        <v>0</v>
      </c>
      <c r="H17" s="19"/>
      <c r="I17" s="20"/>
      <c r="J17" s="31"/>
      <c r="K17" s="32"/>
      <c r="L17" s="21"/>
      <c r="M17" s="21"/>
    </row>
    <row r="18" spans="2:13" ht="15.75" x14ac:dyDescent="0.25">
      <c r="B18" s="17" t="s">
        <v>111</v>
      </c>
      <c r="C18" s="40"/>
      <c r="D18" s="40"/>
      <c r="E18" s="13">
        <v>900</v>
      </c>
      <c r="F18" s="14">
        <v>1034.8800000000001</v>
      </c>
      <c r="G18" s="33">
        <f t="shared" si="0"/>
        <v>0</v>
      </c>
      <c r="I18" s="20"/>
      <c r="J18" s="31"/>
      <c r="K18" s="32"/>
      <c r="L18" s="21"/>
      <c r="M18" s="24"/>
    </row>
    <row r="19" spans="2:13" ht="15.75" x14ac:dyDescent="0.25">
      <c r="B19" s="17" t="s">
        <v>112</v>
      </c>
      <c r="C19" s="40"/>
      <c r="D19" s="40"/>
      <c r="E19" s="13">
        <v>1000</v>
      </c>
      <c r="F19" s="14">
        <v>1175.68</v>
      </c>
      <c r="G19" s="33">
        <f t="shared" si="0"/>
        <v>0</v>
      </c>
      <c r="I19" s="20"/>
      <c r="J19" s="31"/>
      <c r="K19" s="32"/>
      <c r="L19" s="21"/>
      <c r="M19" s="24"/>
    </row>
    <row r="20" spans="2:13" ht="15.75" x14ac:dyDescent="0.25">
      <c r="B20" s="17" t="s">
        <v>113</v>
      </c>
      <c r="C20" s="40"/>
      <c r="D20" s="40"/>
      <c r="E20" s="13">
        <v>1100</v>
      </c>
      <c r="F20" s="14">
        <v>1316.48</v>
      </c>
      <c r="G20" s="33">
        <f t="shared" si="0"/>
        <v>0</v>
      </c>
      <c r="I20" s="20"/>
      <c r="J20" s="31"/>
      <c r="K20" s="32"/>
      <c r="L20" s="21"/>
      <c r="M20" s="24"/>
    </row>
    <row r="21" spans="2:13" ht="15.75" x14ac:dyDescent="0.25">
      <c r="B21" s="17" t="s">
        <v>114</v>
      </c>
      <c r="C21" s="40"/>
      <c r="D21" s="40"/>
      <c r="E21" s="13">
        <v>1200</v>
      </c>
      <c r="F21" s="14">
        <v>1457.28</v>
      </c>
      <c r="G21" s="33">
        <f t="shared" si="0"/>
        <v>0</v>
      </c>
      <c r="I21" s="20"/>
      <c r="J21" s="31"/>
      <c r="K21" s="32"/>
      <c r="L21" s="21"/>
      <c r="M21" s="24"/>
    </row>
    <row r="22" spans="2:13" ht="15.75" x14ac:dyDescent="0.25">
      <c r="B22" s="17" t="s">
        <v>115</v>
      </c>
      <c r="C22" s="40"/>
      <c r="D22" s="40"/>
      <c r="E22" s="13">
        <v>1300</v>
      </c>
      <c r="F22" s="14">
        <v>1598.08</v>
      </c>
      <c r="G22" s="33">
        <f t="shared" si="0"/>
        <v>0</v>
      </c>
      <c r="H22" s="15"/>
      <c r="I22" s="20"/>
      <c r="J22" s="31"/>
      <c r="K22" s="32"/>
      <c r="L22" s="21"/>
      <c r="M22" s="24"/>
    </row>
    <row r="23" spans="2:13" ht="15.75" x14ac:dyDescent="0.25">
      <c r="B23" s="17" t="s">
        <v>116</v>
      </c>
      <c r="C23" s="40"/>
      <c r="D23" s="40"/>
      <c r="E23" s="13">
        <v>1400</v>
      </c>
      <c r="F23" s="14">
        <v>1738.88</v>
      </c>
      <c r="G23" s="33">
        <f t="shared" si="0"/>
        <v>0</v>
      </c>
      <c r="I23" s="20"/>
      <c r="J23" s="31"/>
      <c r="K23" s="32"/>
      <c r="L23" s="21"/>
      <c r="M23" s="24"/>
    </row>
    <row r="24" spans="2:13" ht="15.75" x14ac:dyDescent="0.25">
      <c r="B24" s="17" t="s">
        <v>117</v>
      </c>
      <c r="C24" s="40"/>
      <c r="D24" s="40"/>
      <c r="E24" s="13">
        <v>1500</v>
      </c>
      <c r="F24" s="14">
        <v>1879.68</v>
      </c>
      <c r="G24" s="33">
        <f t="shared" si="0"/>
        <v>0</v>
      </c>
      <c r="I24" s="20"/>
      <c r="J24" s="31"/>
      <c r="K24" s="32"/>
      <c r="L24" s="21"/>
      <c r="M24" s="24"/>
    </row>
    <row r="25" spans="2:13" ht="15.75" x14ac:dyDescent="0.25">
      <c r="B25" s="17" t="s">
        <v>118</v>
      </c>
      <c r="C25" s="40"/>
      <c r="D25" s="40"/>
      <c r="E25" s="13">
        <v>1600</v>
      </c>
      <c r="F25" s="14">
        <v>2020.48</v>
      </c>
      <c r="G25" s="33">
        <f t="shared" si="0"/>
        <v>0</v>
      </c>
      <c r="I25" s="20"/>
      <c r="J25" s="31"/>
      <c r="K25" s="32"/>
      <c r="L25" s="21"/>
      <c r="M25" s="24"/>
    </row>
    <row r="26" spans="2:13" ht="15.75" x14ac:dyDescent="0.25">
      <c r="B26" s="17" t="s">
        <v>119</v>
      </c>
      <c r="C26" s="40"/>
      <c r="D26" s="40"/>
      <c r="E26" s="13">
        <v>1700</v>
      </c>
      <c r="F26" s="14">
        <v>2161.2800000000002</v>
      </c>
      <c r="G26" s="33">
        <f t="shared" si="0"/>
        <v>0</v>
      </c>
      <c r="I26" s="20"/>
      <c r="J26" s="31"/>
      <c r="K26" s="32"/>
      <c r="L26" s="21"/>
      <c r="M26" s="24"/>
    </row>
    <row r="27" spans="2:13" ht="15.75" x14ac:dyDescent="0.25">
      <c r="B27" s="17" t="s">
        <v>120</v>
      </c>
      <c r="C27" s="40"/>
      <c r="D27" s="40"/>
      <c r="E27" s="13">
        <v>1800</v>
      </c>
      <c r="F27" s="14">
        <v>2302.08</v>
      </c>
      <c r="G27" s="33">
        <f t="shared" si="0"/>
        <v>0</v>
      </c>
      <c r="I27" s="20"/>
      <c r="J27" s="31"/>
      <c r="K27" s="32"/>
      <c r="L27" s="21"/>
      <c r="M27" s="24"/>
    </row>
    <row r="28" spans="2:13" ht="15.75" x14ac:dyDescent="0.25">
      <c r="B28" s="17" t="s">
        <v>121</v>
      </c>
      <c r="C28" s="40"/>
      <c r="D28" s="40"/>
      <c r="E28" s="13">
        <v>1900</v>
      </c>
      <c r="F28" s="14">
        <v>2442.88</v>
      </c>
      <c r="G28" s="33">
        <f t="shared" si="0"/>
        <v>0</v>
      </c>
      <c r="I28" s="20"/>
      <c r="J28" s="31"/>
      <c r="K28" s="32"/>
      <c r="L28" s="21"/>
      <c r="M28" s="24"/>
    </row>
    <row r="29" spans="2:13" ht="15.75" x14ac:dyDescent="0.25">
      <c r="B29" s="17" t="s">
        <v>122</v>
      </c>
      <c r="C29" s="40"/>
      <c r="D29" s="40"/>
      <c r="E29" s="13">
        <v>2000</v>
      </c>
      <c r="F29" s="14">
        <v>2583.6799999999998</v>
      </c>
      <c r="G29" s="33">
        <f t="shared" si="0"/>
        <v>0</v>
      </c>
      <c r="I29" s="20"/>
      <c r="J29" s="31"/>
      <c r="K29" s="32"/>
      <c r="L29" s="21"/>
      <c r="M29" s="24"/>
    </row>
    <row r="30" spans="2:13" ht="15.75" x14ac:dyDescent="0.25">
      <c r="B30" s="17" t="s">
        <v>123</v>
      </c>
      <c r="C30" s="40"/>
      <c r="D30" s="40"/>
      <c r="E30" s="13">
        <v>2100</v>
      </c>
      <c r="F30" s="14">
        <v>2724.48</v>
      </c>
      <c r="G30" s="33">
        <f t="shared" si="0"/>
        <v>0</v>
      </c>
      <c r="I30" s="20"/>
      <c r="J30" s="31"/>
      <c r="K30" s="32"/>
      <c r="L30" s="21"/>
      <c r="M30" s="24"/>
    </row>
    <row r="31" spans="2:13" ht="15.75" x14ac:dyDescent="0.25">
      <c r="B31" s="17" t="s">
        <v>124</v>
      </c>
      <c r="C31" s="40"/>
      <c r="D31" s="40"/>
      <c r="E31" s="13">
        <v>2200</v>
      </c>
      <c r="F31" s="14">
        <v>2865.28</v>
      </c>
      <c r="G31" s="33">
        <f t="shared" si="0"/>
        <v>0</v>
      </c>
      <c r="I31" s="20"/>
      <c r="J31" s="31"/>
      <c r="K31" s="32"/>
      <c r="L31" s="21"/>
      <c r="M31" s="24"/>
    </row>
    <row r="32" spans="2:13" ht="15.75" x14ac:dyDescent="0.25">
      <c r="B32" s="17" t="s">
        <v>125</v>
      </c>
      <c r="C32" s="41"/>
      <c r="D32" s="41"/>
      <c r="E32" s="13">
        <v>2300</v>
      </c>
      <c r="F32" s="14">
        <v>3006.08</v>
      </c>
      <c r="G32" s="33">
        <f t="shared" si="0"/>
        <v>0</v>
      </c>
      <c r="I32" s="20"/>
      <c r="J32" s="31"/>
      <c r="K32" s="32"/>
      <c r="L32" s="21"/>
      <c r="M32" s="24"/>
    </row>
  </sheetData>
  <mergeCells count="9">
    <mergeCell ref="C14:C32"/>
    <mergeCell ref="D14:D32"/>
    <mergeCell ref="B11:G11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workbookViewId="0">
      <selection activeCell="B11" sqref="B11:G11"/>
    </sheetView>
  </sheetViews>
  <sheetFormatPr defaultRowHeight="15" x14ac:dyDescent="0.25"/>
  <cols>
    <col min="1" max="1" width="5.140625" customWidth="1"/>
    <col min="2" max="2" width="38.7109375" customWidth="1"/>
    <col min="3" max="3" width="10.42578125" customWidth="1"/>
    <col min="4" max="4" width="10" customWidth="1"/>
    <col min="5" max="5" width="10.140625" customWidth="1"/>
    <col min="6" max="6" width="21" customWidth="1"/>
    <col min="7" max="7" width="17.85546875" customWidth="1"/>
    <col min="8" max="8" width="10.42578125" customWidth="1"/>
    <col min="9" max="9" width="23.140625" customWidth="1"/>
    <col min="10" max="10" width="12.42578125" customWidth="1"/>
    <col min="11" max="11" width="9.85546875" customWidth="1"/>
    <col min="13" max="13" width="8.140625" customWidth="1"/>
  </cols>
  <sheetData>
    <row r="2" spans="2:13" ht="15.75" x14ac:dyDescent="0.25">
      <c r="B2" s="36"/>
      <c r="C2" s="38"/>
      <c r="D2" s="1" t="s">
        <v>0</v>
      </c>
      <c r="E2" s="2"/>
      <c r="F2" s="3"/>
    </row>
    <row r="3" spans="2:13" ht="16.5" thickBot="1" x14ac:dyDescent="0.3">
      <c r="B3" s="4"/>
      <c r="C3" s="34"/>
      <c r="D3" s="34"/>
      <c r="E3" s="34"/>
      <c r="F3" s="5"/>
    </row>
    <row r="4" spans="2:13" ht="16.5" thickBot="1" x14ac:dyDescent="0.3">
      <c r="B4" s="4" t="s">
        <v>1</v>
      </c>
      <c r="D4" s="34"/>
      <c r="E4" s="6"/>
      <c r="F4" s="5"/>
      <c r="I4" s="7" t="s">
        <v>8</v>
      </c>
    </row>
    <row r="5" spans="2:13" ht="16.5" thickBot="1" x14ac:dyDescent="0.3">
      <c r="B5" s="4"/>
      <c r="D5" s="34"/>
      <c r="E5" s="37"/>
      <c r="F5" s="5"/>
    </row>
    <row r="6" spans="2:13" ht="16.5" thickBot="1" x14ac:dyDescent="0.3">
      <c r="B6" s="4" t="s">
        <v>2</v>
      </c>
      <c r="D6" s="34"/>
      <c r="E6" s="6"/>
      <c r="F6" s="5"/>
      <c r="I6" t="s">
        <v>3</v>
      </c>
      <c r="K6" s="8">
        <f>(E4+E6)/2-E8</f>
        <v>0</v>
      </c>
    </row>
    <row r="7" spans="2:13" ht="16.5" thickBot="1" x14ac:dyDescent="0.3">
      <c r="B7" s="4"/>
      <c r="D7" s="34"/>
      <c r="E7" s="37"/>
      <c r="F7" s="5"/>
    </row>
    <row r="8" spans="2:13" ht="16.5" thickBot="1" x14ac:dyDescent="0.3">
      <c r="B8" s="4" t="s">
        <v>4</v>
      </c>
      <c r="D8" s="34"/>
      <c r="E8" s="6"/>
      <c r="F8" s="5"/>
    </row>
    <row r="9" spans="2:13" ht="15.75" x14ac:dyDescent="0.25">
      <c r="B9" s="9"/>
      <c r="C9" s="10"/>
      <c r="D9" s="10"/>
      <c r="E9" s="11"/>
      <c r="F9" s="12"/>
    </row>
    <row r="11" spans="2:13" ht="18.75" x14ac:dyDescent="0.25">
      <c r="B11" s="42" t="s">
        <v>303</v>
      </c>
      <c r="C11" s="43"/>
      <c r="D11" s="43"/>
      <c r="E11" s="43"/>
      <c r="F11" s="43"/>
      <c r="G11" s="43"/>
      <c r="I11" s="28"/>
      <c r="J11" s="29"/>
      <c r="K11" s="29"/>
      <c r="L11" s="29"/>
      <c r="M11" s="29"/>
    </row>
    <row r="12" spans="2:13" ht="15.75" x14ac:dyDescent="0.25">
      <c r="B12" s="44" t="s">
        <v>5</v>
      </c>
      <c r="C12" s="46" t="s">
        <v>9</v>
      </c>
      <c r="D12" s="46" t="s">
        <v>10</v>
      </c>
      <c r="E12" s="48" t="s">
        <v>11</v>
      </c>
      <c r="F12" s="49" t="s">
        <v>6</v>
      </c>
      <c r="G12" s="51" t="s">
        <v>7</v>
      </c>
      <c r="I12" s="30"/>
      <c r="J12" s="26"/>
      <c r="K12" s="26"/>
      <c r="L12" s="26"/>
      <c r="M12" s="26"/>
    </row>
    <row r="13" spans="2:13" ht="15.75" x14ac:dyDescent="0.25">
      <c r="B13" s="45"/>
      <c r="C13" s="47"/>
      <c r="D13" s="47"/>
      <c r="E13" s="46"/>
      <c r="F13" s="50"/>
      <c r="G13" s="51"/>
      <c r="I13" s="30"/>
      <c r="J13" s="26"/>
      <c r="K13" s="26"/>
      <c r="L13" s="26"/>
      <c r="M13" s="26"/>
    </row>
    <row r="14" spans="2:13" ht="15.75" x14ac:dyDescent="0.25">
      <c r="B14" s="17" t="s">
        <v>126</v>
      </c>
      <c r="C14" s="39">
        <v>190</v>
      </c>
      <c r="D14" s="39">
        <v>140</v>
      </c>
      <c r="E14" s="16">
        <v>500</v>
      </c>
      <c r="F14" s="18">
        <v>498.49099999999999</v>
      </c>
      <c r="G14" s="33">
        <f>F14*POWER((($E$4+$E$6)/2-$E$8)/70,1.33)</f>
        <v>0</v>
      </c>
      <c r="H14" s="19"/>
      <c r="I14" s="20"/>
      <c r="J14" s="31"/>
      <c r="K14" s="32"/>
      <c r="L14" s="21"/>
      <c r="M14" s="21"/>
    </row>
    <row r="15" spans="2:13" ht="15.75" x14ac:dyDescent="0.25">
      <c r="B15" s="17" t="s">
        <v>127</v>
      </c>
      <c r="C15" s="40"/>
      <c r="D15" s="40"/>
      <c r="E15" s="16">
        <v>600</v>
      </c>
      <c r="F15" s="18">
        <v>667.471</v>
      </c>
      <c r="G15" s="33">
        <f t="shared" ref="G15:G32" si="0">F15*POWER((($E$4+$E$6)/2-$E$8)/70,1.33)</f>
        <v>0</v>
      </c>
      <c r="H15" s="19"/>
      <c r="I15" s="20"/>
      <c r="J15" s="31"/>
      <c r="K15" s="32"/>
      <c r="L15" s="21"/>
      <c r="M15" s="21"/>
    </row>
    <row r="16" spans="2:13" ht="15.75" x14ac:dyDescent="0.25">
      <c r="B16" s="17" t="s">
        <v>128</v>
      </c>
      <c r="C16" s="40"/>
      <c r="D16" s="40"/>
      <c r="E16" s="16">
        <v>700</v>
      </c>
      <c r="F16" s="18">
        <v>836.45100000000002</v>
      </c>
      <c r="G16" s="33">
        <f t="shared" si="0"/>
        <v>0</v>
      </c>
      <c r="H16" s="19"/>
      <c r="I16" s="20"/>
      <c r="J16" s="31"/>
      <c r="K16" s="32"/>
      <c r="L16" s="21"/>
      <c r="M16" s="21"/>
    </row>
    <row r="17" spans="2:13" ht="15.75" x14ac:dyDescent="0.25">
      <c r="B17" s="17" t="s">
        <v>129</v>
      </c>
      <c r="C17" s="40"/>
      <c r="D17" s="40"/>
      <c r="E17" s="16">
        <v>800</v>
      </c>
      <c r="F17" s="18">
        <v>1005.431</v>
      </c>
      <c r="G17" s="33">
        <f t="shared" si="0"/>
        <v>0</v>
      </c>
      <c r="H17" s="19"/>
      <c r="I17" s="20"/>
      <c r="J17" s="31"/>
      <c r="K17" s="32"/>
      <c r="L17" s="21"/>
      <c r="M17" s="21"/>
    </row>
    <row r="18" spans="2:13" ht="15.75" x14ac:dyDescent="0.25">
      <c r="B18" s="17" t="s">
        <v>130</v>
      </c>
      <c r="C18" s="40"/>
      <c r="D18" s="40"/>
      <c r="E18" s="13">
        <v>900</v>
      </c>
      <c r="F18" s="14">
        <v>1174.4110000000001</v>
      </c>
      <c r="G18" s="33">
        <f t="shared" si="0"/>
        <v>0</v>
      </c>
      <c r="I18" s="20"/>
      <c r="J18" s="31"/>
      <c r="K18" s="32"/>
      <c r="L18" s="21"/>
      <c r="M18" s="24"/>
    </row>
    <row r="19" spans="2:13" ht="15.75" x14ac:dyDescent="0.25">
      <c r="B19" s="17" t="s">
        <v>131</v>
      </c>
      <c r="C19" s="40"/>
      <c r="D19" s="40"/>
      <c r="E19" s="13">
        <v>1000</v>
      </c>
      <c r="F19" s="14">
        <v>1343.3910000000001</v>
      </c>
      <c r="G19" s="33">
        <f t="shared" si="0"/>
        <v>0</v>
      </c>
      <c r="I19" s="20"/>
      <c r="J19" s="31"/>
      <c r="K19" s="32"/>
      <c r="L19" s="21"/>
      <c r="M19" s="24"/>
    </row>
    <row r="20" spans="2:13" ht="15.75" x14ac:dyDescent="0.25">
      <c r="B20" s="17" t="s">
        <v>132</v>
      </c>
      <c r="C20" s="40"/>
      <c r="D20" s="40"/>
      <c r="E20" s="13">
        <v>1100</v>
      </c>
      <c r="F20" s="14">
        <v>1512.3710000000001</v>
      </c>
      <c r="G20" s="33">
        <f t="shared" si="0"/>
        <v>0</v>
      </c>
      <c r="I20" s="20"/>
      <c r="J20" s="31"/>
      <c r="K20" s="32"/>
      <c r="L20" s="21"/>
      <c r="M20" s="24"/>
    </row>
    <row r="21" spans="2:13" ht="15.75" x14ac:dyDescent="0.25">
      <c r="B21" s="17" t="s">
        <v>133</v>
      </c>
      <c r="C21" s="40"/>
      <c r="D21" s="40"/>
      <c r="E21" s="13">
        <v>1200</v>
      </c>
      <c r="F21" s="14">
        <v>1681.3510000000001</v>
      </c>
      <c r="G21" s="33">
        <f t="shared" si="0"/>
        <v>0</v>
      </c>
      <c r="I21" s="20"/>
      <c r="J21" s="31"/>
      <c r="K21" s="32"/>
      <c r="L21" s="21"/>
      <c r="M21" s="24"/>
    </row>
    <row r="22" spans="2:13" ht="15.75" x14ac:dyDescent="0.25">
      <c r="B22" s="17" t="s">
        <v>134</v>
      </c>
      <c r="C22" s="40"/>
      <c r="D22" s="40"/>
      <c r="E22" s="13">
        <v>1300</v>
      </c>
      <c r="F22" s="14">
        <v>1850.3309999999999</v>
      </c>
      <c r="G22" s="33">
        <f t="shared" si="0"/>
        <v>0</v>
      </c>
      <c r="H22" s="15"/>
      <c r="I22" s="20"/>
      <c r="J22" s="31"/>
      <c r="K22" s="32"/>
      <c r="L22" s="21"/>
      <c r="M22" s="24"/>
    </row>
    <row r="23" spans="2:13" ht="15.75" x14ac:dyDescent="0.25">
      <c r="B23" s="17" t="s">
        <v>135</v>
      </c>
      <c r="C23" s="40"/>
      <c r="D23" s="40"/>
      <c r="E23" s="13">
        <v>1400</v>
      </c>
      <c r="F23" s="14">
        <v>2019.3109999999999</v>
      </c>
      <c r="G23" s="33">
        <f t="shared" si="0"/>
        <v>0</v>
      </c>
      <c r="I23" s="20"/>
      <c r="J23" s="31"/>
      <c r="K23" s="32"/>
      <c r="L23" s="21"/>
      <c r="M23" s="24"/>
    </row>
    <row r="24" spans="2:13" ht="15.75" x14ac:dyDescent="0.25">
      <c r="B24" s="17" t="s">
        <v>136</v>
      </c>
      <c r="C24" s="40"/>
      <c r="D24" s="40"/>
      <c r="E24" s="13">
        <v>1500</v>
      </c>
      <c r="F24" s="14">
        <v>2188.2910000000002</v>
      </c>
      <c r="G24" s="33">
        <f t="shared" si="0"/>
        <v>0</v>
      </c>
      <c r="I24" s="20"/>
      <c r="J24" s="31"/>
      <c r="K24" s="32"/>
      <c r="L24" s="21"/>
      <c r="M24" s="24"/>
    </row>
    <row r="25" spans="2:13" ht="15.75" x14ac:dyDescent="0.25">
      <c r="B25" s="17" t="s">
        <v>137</v>
      </c>
      <c r="C25" s="40"/>
      <c r="D25" s="40"/>
      <c r="E25" s="13">
        <v>1600</v>
      </c>
      <c r="F25" s="14">
        <v>2357.2710000000002</v>
      </c>
      <c r="G25" s="33">
        <f t="shared" si="0"/>
        <v>0</v>
      </c>
      <c r="I25" s="20"/>
      <c r="J25" s="31"/>
      <c r="K25" s="32"/>
      <c r="L25" s="21"/>
      <c r="M25" s="24"/>
    </row>
    <row r="26" spans="2:13" ht="15.75" x14ac:dyDescent="0.25">
      <c r="B26" s="17" t="s">
        <v>138</v>
      </c>
      <c r="C26" s="40"/>
      <c r="D26" s="40"/>
      <c r="E26" s="13">
        <v>1700</v>
      </c>
      <c r="F26" s="14">
        <v>2526.2510000000002</v>
      </c>
      <c r="G26" s="33">
        <f t="shared" si="0"/>
        <v>0</v>
      </c>
      <c r="I26" s="20"/>
      <c r="J26" s="31"/>
      <c r="K26" s="32"/>
      <c r="L26" s="21"/>
      <c r="M26" s="24"/>
    </row>
    <row r="27" spans="2:13" ht="15.75" x14ac:dyDescent="0.25">
      <c r="B27" s="17" t="s">
        <v>139</v>
      </c>
      <c r="C27" s="40"/>
      <c r="D27" s="40"/>
      <c r="E27" s="13">
        <v>1800</v>
      </c>
      <c r="F27" s="14">
        <v>2695.2310000000002</v>
      </c>
      <c r="G27" s="33">
        <f t="shared" si="0"/>
        <v>0</v>
      </c>
      <c r="I27" s="20"/>
      <c r="J27" s="31"/>
      <c r="K27" s="32"/>
      <c r="L27" s="21"/>
      <c r="M27" s="24"/>
    </row>
    <row r="28" spans="2:13" ht="15.75" x14ac:dyDescent="0.25">
      <c r="B28" s="17" t="s">
        <v>140</v>
      </c>
      <c r="C28" s="40"/>
      <c r="D28" s="40"/>
      <c r="E28" s="13">
        <v>1900</v>
      </c>
      <c r="F28" s="14">
        <v>2864.2109999999998</v>
      </c>
      <c r="G28" s="33">
        <f t="shared" si="0"/>
        <v>0</v>
      </c>
      <c r="I28" s="20"/>
      <c r="J28" s="31"/>
      <c r="K28" s="32"/>
      <c r="L28" s="21"/>
      <c r="M28" s="24"/>
    </row>
    <row r="29" spans="2:13" ht="15.75" x14ac:dyDescent="0.25">
      <c r="B29" s="17" t="s">
        <v>141</v>
      </c>
      <c r="C29" s="40"/>
      <c r="D29" s="40"/>
      <c r="E29" s="13">
        <v>2000</v>
      </c>
      <c r="F29" s="14">
        <v>3033.1909999999998</v>
      </c>
      <c r="G29" s="33">
        <f t="shared" si="0"/>
        <v>0</v>
      </c>
      <c r="I29" s="20"/>
      <c r="J29" s="31"/>
      <c r="K29" s="32"/>
      <c r="L29" s="21"/>
      <c r="M29" s="24"/>
    </row>
    <row r="30" spans="2:13" ht="15.75" x14ac:dyDescent="0.25">
      <c r="B30" s="17" t="s">
        <v>142</v>
      </c>
      <c r="C30" s="40"/>
      <c r="D30" s="40"/>
      <c r="E30" s="13">
        <v>2100</v>
      </c>
      <c r="F30" s="14">
        <v>3202.1709999999998</v>
      </c>
      <c r="G30" s="33">
        <f t="shared" si="0"/>
        <v>0</v>
      </c>
      <c r="I30" s="20"/>
      <c r="J30" s="31"/>
      <c r="K30" s="32"/>
      <c r="L30" s="21"/>
      <c r="M30" s="24"/>
    </row>
    <row r="31" spans="2:13" ht="15.75" x14ac:dyDescent="0.25">
      <c r="B31" s="17" t="s">
        <v>143</v>
      </c>
      <c r="C31" s="40"/>
      <c r="D31" s="40"/>
      <c r="E31" s="13">
        <v>2200</v>
      </c>
      <c r="F31" s="14">
        <v>3371.1509999999998</v>
      </c>
      <c r="G31" s="33">
        <f t="shared" si="0"/>
        <v>0</v>
      </c>
      <c r="I31" s="20"/>
      <c r="J31" s="31"/>
      <c r="K31" s="32"/>
      <c r="L31" s="21"/>
      <c r="M31" s="24"/>
    </row>
    <row r="32" spans="2:13" ht="15.75" x14ac:dyDescent="0.25">
      <c r="B32" s="17" t="s">
        <v>144</v>
      </c>
      <c r="C32" s="41"/>
      <c r="D32" s="41"/>
      <c r="E32" s="13">
        <v>2300</v>
      </c>
      <c r="F32" s="14">
        <v>3540.1309999999999</v>
      </c>
      <c r="G32" s="33">
        <f t="shared" si="0"/>
        <v>0</v>
      </c>
      <c r="I32" s="20"/>
      <c r="J32" s="31"/>
      <c r="K32" s="32"/>
      <c r="L32" s="21"/>
      <c r="M32" s="24"/>
    </row>
  </sheetData>
  <mergeCells count="9">
    <mergeCell ref="C14:C32"/>
    <mergeCell ref="D14:D32"/>
    <mergeCell ref="B11:G11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workbookViewId="0">
      <selection activeCell="B11" sqref="B11:G11"/>
    </sheetView>
  </sheetViews>
  <sheetFormatPr defaultRowHeight="15" x14ac:dyDescent="0.25"/>
  <cols>
    <col min="1" max="1" width="5.140625" customWidth="1"/>
    <col min="2" max="2" width="38.7109375" customWidth="1"/>
    <col min="3" max="3" width="10.42578125" customWidth="1"/>
    <col min="4" max="4" width="10" customWidth="1"/>
    <col min="5" max="5" width="10.140625" customWidth="1"/>
    <col min="6" max="6" width="21" customWidth="1"/>
    <col min="7" max="7" width="17.85546875" customWidth="1"/>
    <col min="8" max="8" width="10.42578125" customWidth="1"/>
    <col min="9" max="9" width="23.140625" customWidth="1"/>
    <col min="10" max="10" width="12.42578125" customWidth="1"/>
    <col min="11" max="11" width="9.85546875" customWidth="1"/>
    <col min="13" max="13" width="8.140625" customWidth="1"/>
  </cols>
  <sheetData>
    <row r="2" spans="2:13" ht="15.75" x14ac:dyDescent="0.25">
      <c r="B2" s="36"/>
      <c r="C2" s="38"/>
      <c r="D2" s="1" t="s">
        <v>0</v>
      </c>
      <c r="E2" s="2"/>
      <c r="F2" s="3"/>
    </row>
    <row r="3" spans="2:13" ht="16.5" thickBot="1" x14ac:dyDescent="0.3">
      <c r="B3" s="4"/>
      <c r="C3" s="34"/>
      <c r="D3" s="34"/>
      <c r="E3" s="34"/>
      <c r="F3" s="5"/>
    </row>
    <row r="4" spans="2:13" ht="16.5" thickBot="1" x14ac:dyDescent="0.3">
      <c r="B4" s="4" t="s">
        <v>1</v>
      </c>
      <c r="D4" s="34"/>
      <c r="E4" s="6"/>
      <c r="F4" s="5"/>
      <c r="I4" s="7" t="s">
        <v>8</v>
      </c>
    </row>
    <row r="5" spans="2:13" ht="16.5" thickBot="1" x14ac:dyDescent="0.3">
      <c r="B5" s="4"/>
      <c r="D5" s="34"/>
      <c r="E5" s="37"/>
      <c r="F5" s="5"/>
    </row>
    <row r="6" spans="2:13" ht="16.5" thickBot="1" x14ac:dyDescent="0.3">
      <c r="B6" s="4" t="s">
        <v>2</v>
      </c>
      <c r="D6" s="34"/>
      <c r="E6" s="6"/>
      <c r="F6" s="5"/>
      <c r="I6" t="s">
        <v>3</v>
      </c>
      <c r="K6" s="8">
        <f>(E4+E6)/2-E8</f>
        <v>0</v>
      </c>
    </row>
    <row r="7" spans="2:13" ht="16.5" thickBot="1" x14ac:dyDescent="0.3">
      <c r="B7" s="4"/>
      <c r="D7" s="34"/>
      <c r="E7" s="37"/>
      <c r="F7" s="5"/>
    </row>
    <row r="8" spans="2:13" ht="16.5" thickBot="1" x14ac:dyDescent="0.3">
      <c r="B8" s="4" t="s">
        <v>4</v>
      </c>
      <c r="D8" s="34"/>
      <c r="E8" s="6"/>
      <c r="F8" s="5"/>
    </row>
    <row r="9" spans="2:13" ht="15.75" x14ac:dyDescent="0.25">
      <c r="B9" s="9"/>
      <c r="C9" s="10"/>
      <c r="D9" s="10"/>
      <c r="E9" s="11"/>
      <c r="F9" s="12"/>
    </row>
    <row r="11" spans="2:13" ht="18.75" x14ac:dyDescent="0.25">
      <c r="B11" s="42" t="s">
        <v>304</v>
      </c>
      <c r="C11" s="43"/>
      <c r="D11" s="43"/>
      <c r="E11" s="43"/>
      <c r="F11" s="43"/>
      <c r="G11" s="43"/>
      <c r="I11" s="28"/>
      <c r="J11" s="29"/>
      <c r="K11" s="29"/>
      <c r="L11" s="29"/>
      <c r="M11" s="29"/>
    </row>
    <row r="12" spans="2:13" ht="15.75" x14ac:dyDescent="0.25">
      <c r="B12" s="44" t="s">
        <v>5</v>
      </c>
      <c r="C12" s="46" t="s">
        <v>9</v>
      </c>
      <c r="D12" s="46" t="s">
        <v>10</v>
      </c>
      <c r="E12" s="48" t="s">
        <v>11</v>
      </c>
      <c r="F12" s="49" t="s">
        <v>6</v>
      </c>
      <c r="G12" s="51" t="s">
        <v>7</v>
      </c>
      <c r="I12" s="30"/>
      <c r="J12" s="26"/>
      <c r="K12" s="26"/>
      <c r="L12" s="26"/>
      <c r="M12" s="26"/>
    </row>
    <row r="13" spans="2:13" ht="15.75" x14ac:dyDescent="0.25">
      <c r="B13" s="45"/>
      <c r="C13" s="47"/>
      <c r="D13" s="47"/>
      <c r="E13" s="46"/>
      <c r="F13" s="50"/>
      <c r="G13" s="51"/>
      <c r="I13" s="30"/>
      <c r="J13" s="26"/>
      <c r="K13" s="26"/>
      <c r="L13" s="26"/>
      <c r="M13" s="26"/>
    </row>
    <row r="14" spans="2:13" ht="15.75" x14ac:dyDescent="0.25">
      <c r="B14" s="17" t="s">
        <v>145</v>
      </c>
      <c r="C14" s="39">
        <v>190</v>
      </c>
      <c r="D14" s="39">
        <v>200</v>
      </c>
      <c r="E14" s="16">
        <v>500</v>
      </c>
      <c r="F14" s="18">
        <v>572.29999999999995</v>
      </c>
      <c r="G14" s="33">
        <f>F14*POWER((($E$4+$E$6)/2-$E$8)/70,1.33)</f>
        <v>0</v>
      </c>
      <c r="H14" s="19"/>
      <c r="I14" s="20"/>
      <c r="J14" s="31"/>
      <c r="K14" s="32"/>
      <c r="L14" s="21"/>
      <c r="M14" s="21"/>
    </row>
    <row r="15" spans="2:13" ht="15.75" x14ac:dyDescent="0.25">
      <c r="B15" s="17" t="s">
        <v>146</v>
      </c>
      <c r="C15" s="40"/>
      <c r="D15" s="40"/>
      <c r="E15" s="16">
        <v>600</v>
      </c>
      <c r="F15" s="18">
        <v>766.3</v>
      </c>
      <c r="G15" s="33">
        <f t="shared" ref="G15:G32" si="0">F15*POWER((($E$4+$E$6)/2-$E$8)/70,1.33)</f>
        <v>0</v>
      </c>
      <c r="H15" s="19"/>
      <c r="I15" s="20"/>
      <c r="J15" s="31"/>
      <c r="K15" s="32"/>
      <c r="L15" s="21"/>
      <c r="M15" s="21"/>
    </row>
    <row r="16" spans="2:13" ht="15.75" x14ac:dyDescent="0.25">
      <c r="B16" s="17" t="s">
        <v>147</v>
      </c>
      <c r="C16" s="40"/>
      <c r="D16" s="40"/>
      <c r="E16" s="16">
        <v>700</v>
      </c>
      <c r="F16" s="18">
        <v>960.3</v>
      </c>
      <c r="G16" s="33">
        <f t="shared" si="0"/>
        <v>0</v>
      </c>
      <c r="H16" s="19"/>
      <c r="I16" s="20"/>
      <c r="J16" s="31"/>
      <c r="K16" s="32"/>
      <c r="L16" s="21"/>
      <c r="M16" s="21"/>
    </row>
    <row r="17" spans="2:13" ht="15.75" x14ac:dyDescent="0.25">
      <c r="B17" s="17" t="s">
        <v>148</v>
      </c>
      <c r="C17" s="40"/>
      <c r="D17" s="40"/>
      <c r="E17" s="16">
        <v>800</v>
      </c>
      <c r="F17" s="18">
        <v>1154.3</v>
      </c>
      <c r="G17" s="33">
        <f t="shared" si="0"/>
        <v>0</v>
      </c>
      <c r="H17" s="19"/>
      <c r="I17" s="20"/>
      <c r="J17" s="31"/>
      <c r="K17" s="32"/>
      <c r="L17" s="21"/>
      <c r="M17" s="21"/>
    </row>
    <row r="18" spans="2:13" ht="15.75" x14ac:dyDescent="0.25">
      <c r="B18" s="17" t="s">
        <v>149</v>
      </c>
      <c r="C18" s="40"/>
      <c r="D18" s="40"/>
      <c r="E18" s="13">
        <v>900</v>
      </c>
      <c r="F18" s="14">
        <v>1348.3</v>
      </c>
      <c r="G18" s="33">
        <f t="shared" si="0"/>
        <v>0</v>
      </c>
      <c r="I18" s="20"/>
      <c r="J18" s="31"/>
      <c r="K18" s="32"/>
      <c r="L18" s="21"/>
      <c r="M18" s="24"/>
    </row>
    <row r="19" spans="2:13" ht="15.75" x14ac:dyDescent="0.25">
      <c r="B19" s="17" t="s">
        <v>150</v>
      </c>
      <c r="C19" s="40"/>
      <c r="D19" s="40"/>
      <c r="E19" s="13">
        <v>1000</v>
      </c>
      <c r="F19" s="14">
        <v>1542.3</v>
      </c>
      <c r="G19" s="33">
        <f t="shared" si="0"/>
        <v>0</v>
      </c>
      <c r="I19" s="20"/>
      <c r="J19" s="31"/>
      <c r="K19" s="32"/>
      <c r="L19" s="21"/>
      <c r="M19" s="24"/>
    </row>
    <row r="20" spans="2:13" ht="15.75" x14ac:dyDescent="0.25">
      <c r="B20" s="17" t="s">
        <v>151</v>
      </c>
      <c r="C20" s="40"/>
      <c r="D20" s="40"/>
      <c r="E20" s="13">
        <v>1100</v>
      </c>
      <c r="F20" s="14">
        <v>1736.3</v>
      </c>
      <c r="G20" s="33">
        <f t="shared" si="0"/>
        <v>0</v>
      </c>
      <c r="I20" s="20"/>
      <c r="J20" s="31"/>
      <c r="K20" s="32"/>
      <c r="L20" s="21"/>
      <c r="M20" s="24"/>
    </row>
    <row r="21" spans="2:13" ht="15.75" x14ac:dyDescent="0.25">
      <c r="B21" s="17" t="s">
        <v>152</v>
      </c>
      <c r="C21" s="40"/>
      <c r="D21" s="40"/>
      <c r="E21" s="13">
        <v>1200</v>
      </c>
      <c r="F21" s="14">
        <v>1930.3</v>
      </c>
      <c r="G21" s="33">
        <f t="shared" si="0"/>
        <v>0</v>
      </c>
      <c r="I21" s="20"/>
      <c r="J21" s="31"/>
      <c r="K21" s="32"/>
      <c r="L21" s="21"/>
      <c r="M21" s="24"/>
    </row>
    <row r="22" spans="2:13" ht="15.75" x14ac:dyDescent="0.25">
      <c r="B22" s="17" t="s">
        <v>153</v>
      </c>
      <c r="C22" s="40"/>
      <c r="D22" s="40"/>
      <c r="E22" s="13">
        <v>1300</v>
      </c>
      <c r="F22" s="14">
        <v>2124.3000000000002</v>
      </c>
      <c r="G22" s="33">
        <f t="shared" si="0"/>
        <v>0</v>
      </c>
      <c r="H22" s="15"/>
      <c r="I22" s="20"/>
      <c r="J22" s="31"/>
      <c r="K22" s="32"/>
      <c r="L22" s="21"/>
      <c r="M22" s="24"/>
    </row>
    <row r="23" spans="2:13" ht="15.75" x14ac:dyDescent="0.25">
      <c r="B23" s="17" t="s">
        <v>154</v>
      </c>
      <c r="C23" s="40"/>
      <c r="D23" s="40"/>
      <c r="E23" s="13">
        <v>1400</v>
      </c>
      <c r="F23" s="14">
        <v>2318.3000000000002</v>
      </c>
      <c r="G23" s="33">
        <f t="shared" si="0"/>
        <v>0</v>
      </c>
      <c r="I23" s="20"/>
      <c r="J23" s="31"/>
      <c r="K23" s="32"/>
      <c r="L23" s="21"/>
      <c r="M23" s="24"/>
    </row>
    <row r="24" spans="2:13" ht="15.75" x14ac:dyDescent="0.25">
      <c r="B24" s="17" t="s">
        <v>155</v>
      </c>
      <c r="C24" s="40"/>
      <c r="D24" s="40"/>
      <c r="E24" s="13">
        <v>1500</v>
      </c>
      <c r="F24" s="14">
        <v>2512.3000000000002</v>
      </c>
      <c r="G24" s="33">
        <f t="shared" si="0"/>
        <v>0</v>
      </c>
      <c r="I24" s="20"/>
      <c r="J24" s="31"/>
      <c r="K24" s="32"/>
      <c r="L24" s="21"/>
      <c r="M24" s="24"/>
    </row>
    <row r="25" spans="2:13" ht="15.75" x14ac:dyDescent="0.25">
      <c r="B25" s="17" t="s">
        <v>156</v>
      </c>
      <c r="C25" s="40"/>
      <c r="D25" s="40"/>
      <c r="E25" s="13">
        <v>1600</v>
      </c>
      <c r="F25" s="14">
        <v>2706.3</v>
      </c>
      <c r="G25" s="33">
        <f t="shared" si="0"/>
        <v>0</v>
      </c>
      <c r="I25" s="20"/>
      <c r="J25" s="31"/>
      <c r="K25" s="32"/>
      <c r="L25" s="21"/>
      <c r="M25" s="24"/>
    </row>
    <row r="26" spans="2:13" ht="15.75" x14ac:dyDescent="0.25">
      <c r="B26" s="17" t="s">
        <v>157</v>
      </c>
      <c r="C26" s="40"/>
      <c r="D26" s="40"/>
      <c r="E26" s="13">
        <v>1700</v>
      </c>
      <c r="F26" s="14">
        <v>2900.3</v>
      </c>
      <c r="G26" s="33">
        <f t="shared" si="0"/>
        <v>0</v>
      </c>
      <c r="I26" s="20"/>
      <c r="J26" s="31"/>
      <c r="K26" s="32"/>
      <c r="L26" s="21"/>
      <c r="M26" s="24"/>
    </row>
    <row r="27" spans="2:13" ht="15.75" x14ac:dyDescent="0.25">
      <c r="B27" s="17" t="s">
        <v>158</v>
      </c>
      <c r="C27" s="40"/>
      <c r="D27" s="40"/>
      <c r="E27" s="13">
        <v>1800</v>
      </c>
      <c r="F27" s="14">
        <v>3094.3</v>
      </c>
      <c r="G27" s="33">
        <f t="shared" si="0"/>
        <v>0</v>
      </c>
      <c r="I27" s="20"/>
      <c r="J27" s="31"/>
      <c r="K27" s="32"/>
      <c r="L27" s="21"/>
      <c r="M27" s="24"/>
    </row>
    <row r="28" spans="2:13" ht="15.75" x14ac:dyDescent="0.25">
      <c r="B28" s="17" t="s">
        <v>159</v>
      </c>
      <c r="C28" s="40"/>
      <c r="D28" s="40"/>
      <c r="E28" s="13">
        <v>1900</v>
      </c>
      <c r="F28" s="14">
        <v>3288.3</v>
      </c>
      <c r="G28" s="33">
        <f t="shared" si="0"/>
        <v>0</v>
      </c>
      <c r="I28" s="20"/>
      <c r="J28" s="31"/>
      <c r="K28" s="32"/>
      <c r="L28" s="21"/>
      <c r="M28" s="24"/>
    </row>
    <row r="29" spans="2:13" ht="15.75" x14ac:dyDescent="0.25">
      <c r="B29" s="17" t="s">
        <v>160</v>
      </c>
      <c r="C29" s="40"/>
      <c r="D29" s="40"/>
      <c r="E29" s="13">
        <v>2000</v>
      </c>
      <c r="F29" s="14">
        <v>3482.3</v>
      </c>
      <c r="G29" s="33">
        <f t="shared" si="0"/>
        <v>0</v>
      </c>
      <c r="I29" s="20"/>
      <c r="J29" s="31"/>
      <c r="K29" s="32"/>
      <c r="L29" s="21"/>
      <c r="M29" s="24"/>
    </row>
    <row r="30" spans="2:13" ht="15.75" x14ac:dyDescent="0.25">
      <c r="B30" s="17" t="s">
        <v>161</v>
      </c>
      <c r="C30" s="40"/>
      <c r="D30" s="40"/>
      <c r="E30" s="13">
        <v>2100</v>
      </c>
      <c r="F30" s="14">
        <v>3676.3</v>
      </c>
      <c r="G30" s="33">
        <f t="shared" si="0"/>
        <v>0</v>
      </c>
      <c r="I30" s="20"/>
      <c r="J30" s="31"/>
      <c r="K30" s="32"/>
      <c r="L30" s="21"/>
      <c r="M30" s="24"/>
    </row>
    <row r="31" spans="2:13" ht="15.75" x14ac:dyDescent="0.25">
      <c r="B31" s="17" t="s">
        <v>162</v>
      </c>
      <c r="C31" s="40"/>
      <c r="D31" s="40"/>
      <c r="E31" s="13">
        <v>2200</v>
      </c>
      <c r="F31" s="14">
        <v>3870.3</v>
      </c>
      <c r="G31" s="33">
        <f t="shared" si="0"/>
        <v>0</v>
      </c>
      <c r="I31" s="20"/>
      <c r="J31" s="31"/>
      <c r="K31" s="32"/>
      <c r="L31" s="21"/>
      <c r="M31" s="24"/>
    </row>
    <row r="32" spans="2:13" ht="15.75" x14ac:dyDescent="0.25">
      <c r="B32" s="17" t="s">
        <v>163</v>
      </c>
      <c r="C32" s="41"/>
      <c r="D32" s="41"/>
      <c r="E32" s="13">
        <v>2300</v>
      </c>
      <c r="F32" s="14">
        <v>4064.3</v>
      </c>
      <c r="G32" s="33">
        <f t="shared" si="0"/>
        <v>0</v>
      </c>
      <c r="I32" s="20"/>
      <c r="J32" s="31"/>
      <c r="K32" s="32"/>
      <c r="L32" s="21"/>
      <c r="M32" s="24"/>
    </row>
  </sheetData>
  <mergeCells count="9">
    <mergeCell ref="C14:C32"/>
    <mergeCell ref="D14:D32"/>
    <mergeCell ref="B11:G11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workbookViewId="0">
      <selection activeCell="B11" sqref="B11:G11"/>
    </sheetView>
  </sheetViews>
  <sheetFormatPr defaultRowHeight="15" x14ac:dyDescent="0.25"/>
  <cols>
    <col min="1" max="1" width="5.140625" customWidth="1"/>
    <col min="2" max="2" width="38.7109375" customWidth="1"/>
    <col min="3" max="3" width="10.42578125" customWidth="1"/>
    <col min="4" max="4" width="10" customWidth="1"/>
    <col min="5" max="5" width="10.140625" customWidth="1"/>
    <col min="6" max="6" width="21" customWidth="1"/>
    <col min="7" max="7" width="17.85546875" customWidth="1"/>
    <col min="8" max="8" width="10.42578125" customWidth="1"/>
    <col min="9" max="9" width="23.140625" customWidth="1"/>
    <col min="10" max="10" width="12.42578125" customWidth="1"/>
    <col min="11" max="11" width="9.85546875" customWidth="1"/>
    <col min="13" max="13" width="8.140625" customWidth="1"/>
  </cols>
  <sheetData>
    <row r="2" spans="2:13" ht="15.75" x14ac:dyDescent="0.25">
      <c r="B2" s="36"/>
      <c r="C2" s="38"/>
      <c r="D2" s="1" t="s">
        <v>0</v>
      </c>
      <c r="E2" s="2"/>
      <c r="F2" s="3"/>
    </row>
    <row r="3" spans="2:13" ht="16.5" thickBot="1" x14ac:dyDescent="0.3">
      <c r="B3" s="4"/>
      <c r="C3" s="34"/>
      <c r="D3" s="34"/>
      <c r="E3" s="34"/>
      <c r="F3" s="5"/>
    </row>
    <row r="4" spans="2:13" ht="16.5" thickBot="1" x14ac:dyDescent="0.3">
      <c r="B4" s="4" t="s">
        <v>1</v>
      </c>
      <c r="D4" s="34"/>
      <c r="E4" s="6"/>
      <c r="F4" s="5"/>
      <c r="I4" s="7" t="s">
        <v>8</v>
      </c>
    </row>
    <row r="5" spans="2:13" ht="16.5" thickBot="1" x14ac:dyDescent="0.3">
      <c r="B5" s="4"/>
      <c r="D5" s="34"/>
      <c r="E5" s="37"/>
      <c r="F5" s="5"/>
    </row>
    <row r="6" spans="2:13" ht="16.5" thickBot="1" x14ac:dyDescent="0.3">
      <c r="B6" s="4" t="s">
        <v>2</v>
      </c>
      <c r="D6" s="34"/>
      <c r="E6" s="6"/>
      <c r="F6" s="5"/>
      <c r="I6" t="s">
        <v>3</v>
      </c>
      <c r="K6" s="8">
        <f>(E4+E6)/2-E8</f>
        <v>0</v>
      </c>
    </row>
    <row r="7" spans="2:13" ht="16.5" thickBot="1" x14ac:dyDescent="0.3">
      <c r="B7" s="4"/>
      <c r="D7" s="34"/>
      <c r="E7" s="37"/>
      <c r="F7" s="5"/>
    </row>
    <row r="8" spans="2:13" ht="16.5" thickBot="1" x14ac:dyDescent="0.3">
      <c r="B8" s="4" t="s">
        <v>4</v>
      </c>
      <c r="D8" s="34"/>
      <c r="E8" s="6"/>
      <c r="F8" s="5"/>
    </row>
    <row r="9" spans="2:13" ht="15.75" x14ac:dyDescent="0.25">
      <c r="B9" s="9"/>
      <c r="C9" s="10"/>
      <c r="D9" s="10"/>
      <c r="E9" s="11"/>
      <c r="F9" s="12"/>
    </row>
    <row r="11" spans="2:13" ht="18.75" x14ac:dyDescent="0.25">
      <c r="B11" s="42" t="s">
        <v>305</v>
      </c>
      <c r="C11" s="43"/>
      <c r="D11" s="43"/>
      <c r="E11" s="43"/>
      <c r="F11" s="43"/>
      <c r="G11" s="43"/>
      <c r="I11" s="28"/>
      <c r="J11" s="29"/>
      <c r="K11" s="29"/>
      <c r="L11" s="29"/>
      <c r="M11" s="29"/>
    </row>
    <row r="12" spans="2:13" ht="15.75" x14ac:dyDescent="0.25">
      <c r="B12" s="44" t="s">
        <v>5</v>
      </c>
      <c r="C12" s="46" t="s">
        <v>9</v>
      </c>
      <c r="D12" s="46" t="s">
        <v>10</v>
      </c>
      <c r="E12" s="48" t="s">
        <v>11</v>
      </c>
      <c r="F12" s="49" t="s">
        <v>6</v>
      </c>
      <c r="G12" s="51" t="s">
        <v>7</v>
      </c>
      <c r="I12" s="30"/>
      <c r="J12" s="26"/>
      <c r="K12" s="26"/>
      <c r="L12" s="26"/>
      <c r="M12" s="26"/>
    </row>
    <row r="13" spans="2:13" ht="15.75" x14ac:dyDescent="0.25">
      <c r="B13" s="45"/>
      <c r="C13" s="47"/>
      <c r="D13" s="47"/>
      <c r="E13" s="46"/>
      <c r="F13" s="50"/>
      <c r="G13" s="51"/>
      <c r="I13" s="30"/>
      <c r="J13" s="26"/>
      <c r="K13" s="26"/>
      <c r="L13" s="26"/>
      <c r="M13" s="26"/>
    </row>
    <row r="14" spans="2:13" ht="15.75" x14ac:dyDescent="0.25">
      <c r="B14" s="17" t="s">
        <v>164</v>
      </c>
      <c r="C14" s="39">
        <v>190</v>
      </c>
      <c r="D14" s="39">
        <v>250</v>
      </c>
      <c r="E14" s="16">
        <v>500</v>
      </c>
      <c r="F14" s="18">
        <v>687.94</v>
      </c>
      <c r="G14" s="33">
        <f>F14*POWER((($E$4+$E$6)/2-$E$8)/70,1.33)</f>
        <v>0</v>
      </c>
      <c r="H14" s="19"/>
      <c r="I14" s="20"/>
      <c r="J14" s="31"/>
      <c r="K14" s="32"/>
      <c r="L14" s="21"/>
      <c r="M14" s="21"/>
    </row>
    <row r="15" spans="2:13" ht="15.75" x14ac:dyDescent="0.25">
      <c r="B15" s="17" t="s">
        <v>165</v>
      </c>
      <c r="C15" s="40"/>
      <c r="D15" s="40"/>
      <c r="E15" s="16">
        <v>600</v>
      </c>
      <c r="F15" s="18">
        <v>921.14</v>
      </c>
      <c r="G15" s="33">
        <f t="shared" ref="G15:G32" si="0">F15*POWER((($E$4+$E$6)/2-$E$8)/70,1.33)</f>
        <v>0</v>
      </c>
      <c r="H15" s="19"/>
      <c r="I15" s="20"/>
      <c r="J15" s="31"/>
      <c r="K15" s="32"/>
      <c r="L15" s="21"/>
      <c r="M15" s="21"/>
    </row>
    <row r="16" spans="2:13" ht="15.75" x14ac:dyDescent="0.25">
      <c r="B16" s="17" t="s">
        <v>166</v>
      </c>
      <c r="C16" s="40"/>
      <c r="D16" s="40"/>
      <c r="E16" s="16">
        <v>700</v>
      </c>
      <c r="F16" s="18">
        <v>1154.3399999999999</v>
      </c>
      <c r="G16" s="33">
        <f t="shared" si="0"/>
        <v>0</v>
      </c>
      <c r="H16" s="19"/>
      <c r="I16" s="20"/>
      <c r="J16" s="31"/>
      <c r="K16" s="32"/>
      <c r="L16" s="21"/>
      <c r="M16" s="21"/>
    </row>
    <row r="17" spans="2:13" ht="15.75" x14ac:dyDescent="0.25">
      <c r="B17" s="17" t="s">
        <v>167</v>
      </c>
      <c r="C17" s="40"/>
      <c r="D17" s="40"/>
      <c r="E17" s="16">
        <v>800</v>
      </c>
      <c r="F17" s="18">
        <v>1387.54</v>
      </c>
      <c r="G17" s="33">
        <f t="shared" si="0"/>
        <v>0</v>
      </c>
      <c r="H17" s="19"/>
      <c r="I17" s="20"/>
      <c r="J17" s="31"/>
      <c r="K17" s="32"/>
      <c r="L17" s="21"/>
      <c r="M17" s="21"/>
    </row>
    <row r="18" spans="2:13" ht="15.75" x14ac:dyDescent="0.25">
      <c r="B18" s="17" t="s">
        <v>168</v>
      </c>
      <c r="C18" s="40"/>
      <c r="D18" s="40"/>
      <c r="E18" s="13">
        <v>900</v>
      </c>
      <c r="F18" s="14">
        <v>1620.74</v>
      </c>
      <c r="G18" s="33">
        <f t="shared" si="0"/>
        <v>0</v>
      </c>
      <c r="I18" s="20"/>
      <c r="J18" s="31"/>
      <c r="K18" s="32"/>
      <c r="L18" s="21"/>
      <c r="M18" s="24"/>
    </row>
    <row r="19" spans="2:13" ht="15.75" x14ac:dyDescent="0.25">
      <c r="B19" s="17" t="s">
        <v>169</v>
      </c>
      <c r="C19" s="40"/>
      <c r="D19" s="40"/>
      <c r="E19" s="13">
        <v>1000</v>
      </c>
      <c r="F19" s="14">
        <v>1853.94</v>
      </c>
      <c r="G19" s="33">
        <f t="shared" si="0"/>
        <v>0</v>
      </c>
      <c r="I19" s="20"/>
      <c r="J19" s="31"/>
      <c r="K19" s="32"/>
      <c r="L19" s="21"/>
      <c r="M19" s="24"/>
    </row>
    <row r="20" spans="2:13" ht="15.75" x14ac:dyDescent="0.25">
      <c r="B20" s="17" t="s">
        <v>170</v>
      </c>
      <c r="C20" s="40"/>
      <c r="D20" s="40"/>
      <c r="E20" s="13">
        <v>1100</v>
      </c>
      <c r="F20" s="14">
        <v>2087.14</v>
      </c>
      <c r="G20" s="33">
        <f t="shared" si="0"/>
        <v>0</v>
      </c>
      <c r="I20" s="20"/>
      <c r="J20" s="31"/>
      <c r="K20" s="32"/>
      <c r="L20" s="21"/>
      <c r="M20" s="24"/>
    </row>
    <row r="21" spans="2:13" ht="15.75" x14ac:dyDescent="0.25">
      <c r="B21" s="17" t="s">
        <v>171</v>
      </c>
      <c r="C21" s="40"/>
      <c r="D21" s="40"/>
      <c r="E21" s="13">
        <v>1200</v>
      </c>
      <c r="F21" s="14">
        <v>2320.34</v>
      </c>
      <c r="G21" s="33">
        <f t="shared" si="0"/>
        <v>0</v>
      </c>
      <c r="I21" s="20"/>
      <c r="J21" s="31"/>
      <c r="K21" s="32"/>
      <c r="L21" s="21"/>
      <c r="M21" s="24"/>
    </row>
    <row r="22" spans="2:13" ht="15.75" x14ac:dyDescent="0.25">
      <c r="B22" s="17" t="s">
        <v>172</v>
      </c>
      <c r="C22" s="40"/>
      <c r="D22" s="40"/>
      <c r="E22" s="13">
        <v>1300</v>
      </c>
      <c r="F22" s="14">
        <v>2553.54</v>
      </c>
      <c r="G22" s="33">
        <f t="shared" si="0"/>
        <v>0</v>
      </c>
      <c r="H22" s="15"/>
      <c r="I22" s="20"/>
      <c r="J22" s="31"/>
      <c r="K22" s="32"/>
      <c r="L22" s="21"/>
      <c r="M22" s="24"/>
    </row>
    <row r="23" spans="2:13" ht="15.75" x14ac:dyDescent="0.25">
      <c r="B23" s="17" t="s">
        <v>173</v>
      </c>
      <c r="C23" s="40"/>
      <c r="D23" s="40"/>
      <c r="E23" s="13">
        <v>1400</v>
      </c>
      <c r="F23" s="14">
        <v>2786.74</v>
      </c>
      <c r="G23" s="33">
        <f t="shared" si="0"/>
        <v>0</v>
      </c>
      <c r="I23" s="20"/>
      <c r="J23" s="31"/>
      <c r="K23" s="32"/>
      <c r="L23" s="21"/>
      <c r="M23" s="24"/>
    </row>
    <row r="24" spans="2:13" ht="15.75" x14ac:dyDescent="0.25">
      <c r="B24" s="17" t="s">
        <v>174</v>
      </c>
      <c r="C24" s="40"/>
      <c r="D24" s="40"/>
      <c r="E24" s="13">
        <v>1500</v>
      </c>
      <c r="F24" s="14">
        <v>3019.94</v>
      </c>
      <c r="G24" s="33">
        <f t="shared" si="0"/>
        <v>0</v>
      </c>
      <c r="I24" s="20"/>
      <c r="J24" s="31"/>
      <c r="K24" s="32"/>
      <c r="L24" s="21"/>
      <c r="M24" s="24"/>
    </row>
    <row r="25" spans="2:13" ht="15.75" x14ac:dyDescent="0.25">
      <c r="B25" s="17" t="s">
        <v>175</v>
      </c>
      <c r="C25" s="40"/>
      <c r="D25" s="40"/>
      <c r="E25" s="13">
        <v>1600</v>
      </c>
      <c r="F25" s="14">
        <v>3253.14</v>
      </c>
      <c r="G25" s="33">
        <f t="shared" si="0"/>
        <v>0</v>
      </c>
      <c r="I25" s="20"/>
      <c r="J25" s="31"/>
      <c r="K25" s="32"/>
      <c r="L25" s="21"/>
      <c r="M25" s="24"/>
    </row>
    <row r="26" spans="2:13" ht="15.75" x14ac:dyDescent="0.25">
      <c r="B26" s="17" t="s">
        <v>176</v>
      </c>
      <c r="C26" s="40"/>
      <c r="D26" s="40"/>
      <c r="E26" s="13">
        <v>1700</v>
      </c>
      <c r="F26" s="14">
        <v>3486.34</v>
      </c>
      <c r="G26" s="33">
        <f t="shared" si="0"/>
        <v>0</v>
      </c>
      <c r="I26" s="20"/>
      <c r="J26" s="31"/>
      <c r="K26" s="32"/>
      <c r="L26" s="21"/>
      <c r="M26" s="24"/>
    </row>
    <row r="27" spans="2:13" ht="15.75" x14ac:dyDescent="0.25">
      <c r="B27" s="17" t="s">
        <v>177</v>
      </c>
      <c r="C27" s="40"/>
      <c r="D27" s="40"/>
      <c r="E27" s="13">
        <v>1800</v>
      </c>
      <c r="F27" s="14">
        <v>3719.54</v>
      </c>
      <c r="G27" s="33">
        <f t="shared" si="0"/>
        <v>0</v>
      </c>
      <c r="I27" s="20"/>
      <c r="J27" s="31"/>
      <c r="K27" s="32"/>
      <c r="L27" s="21"/>
      <c r="M27" s="24"/>
    </row>
    <row r="28" spans="2:13" ht="15.75" x14ac:dyDescent="0.25">
      <c r="B28" s="17" t="s">
        <v>178</v>
      </c>
      <c r="C28" s="40"/>
      <c r="D28" s="40"/>
      <c r="E28" s="13">
        <v>1900</v>
      </c>
      <c r="F28" s="14">
        <v>3952.74</v>
      </c>
      <c r="G28" s="33">
        <f t="shared" si="0"/>
        <v>0</v>
      </c>
      <c r="I28" s="20"/>
      <c r="J28" s="31"/>
      <c r="K28" s="32"/>
      <c r="L28" s="21"/>
      <c r="M28" s="24"/>
    </row>
    <row r="29" spans="2:13" ht="15.75" x14ac:dyDescent="0.25">
      <c r="B29" s="17" t="s">
        <v>179</v>
      </c>
      <c r="C29" s="40"/>
      <c r="D29" s="40"/>
      <c r="E29" s="13">
        <v>2000</v>
      </c>
      <c r="F29" s="14">
        <v>4185.9399999999996</v>
      </c>
      <c r="G29" s="33">
        <f t="shared" si="0"/>
        <v>0</v>
      </c>
      <c r="I29" s="20"/>
      <c r="J29" s="31"/>
      <c r="K29" s="32"/>
      <c r="L29" s="21"/>
      <c r="M29" s="24"/>
    </row>
    <row r="30" spans="2:13" ht="15.75" x14ac:dyDescent="0.25">
      <c r="B30" s="17" t="s">
        <v>180</v>
      </c>
      <c r="C30" s="40"/>
      <c r="D30" s="40"/>
      <c r="E30" s="13">
        <v>2100</v>
      </c>
      <c r="F30" s="14">
        <v>4419.1400000000003</v>
      </c>
      <c r="G30" s="33">
        <f t="shared" si="0"/>
        <v>0</v>
      </c>
      <c r="I30" s="20"/>
      <c r="J30" s="31"/>
      <c r="K30" s="32"/>
      <c r="L30" s="21"/>
      <c r="M30" s="24"/>
    </row>
    <row r="31" spans="2:13" ht="15.75" x14ac:dyDescent="0.25">
      <c r="B31" s="17" t="s">
        <v>181</v>
      </c>
      <c r="C31" s="40"/>
      <c r="D31" s="40"/>
      <c r="E31" s="13">
        <v>2200</v>
      </c>
      <c r="F31" s="14">
        <v>4652.34</v>
      </c>
      <c r="G31" s="33">
        <f t="shared" si="0"/>
        <v>0</v>
      </c>
      <c r="I31" s="20"/>
      <c r="J31" s="31"/>
      <c r="K31" s="32"/>
      <c r="L31" s="21"/>
      <c r="M31" s="24"/>
    </row>
    <row r="32" spans="2:13" ht="15.75" x14ac:dyDescent="0.25">
      <c r="B32" s="17" t="s">
        <v>182</v>
      </c>
      <c r="C32" s="41"/>
      <c r="D32" s="41"/>
      <c r="E32" s="13">
        <v>2300</v>
      </c>
      <c r="F32" s="14">
        <v>4885.54</v>
      </c>
      <c r="G32" s="33">
        <f t="shared" si="0"/>
        <v>0</v>
      </c>
      <c r="I32" s="20"/>
      <c r="J32" s="31"/>
      <c r="K32" s="32"/>
      <c r="L32" s="21"/>
      <c r="M32" s="24"/>
    </row>
  </sheetData>
  <mergeCells count="9">
    <mergeCell ref="C14:C32"/>
    <mergeCell ref="D14:D32"/>
    <mergeCell ref="B11:G11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ZOLTER COMPACT 140х110</vt:lpstr>
      <vt:lpstr>ZOLTER COMPACT 140х140</vt:lpstr>
      <vt:lpstr>ZOLTER COMPACT 140х200</vt:lpstr>
      <vt:lpstr>ZOLTER COMPACT 140х250</vt:lpstr>
      <vt:lpstr>ZOLTER COMPACT 140х300</vt:lpstr>
      <vt:lpstr>ZOLTER COMPACT 190х110</vt:lpstr>
      <vt:lpstr>ZOLTER COMPACT 190х140</vt:lpstr>
      <vt:lpstr>ZOLTER COMPACT 190х200</vt:lpstr>
      <vt:lpstr>ZOLTER COMPACT 190х250</vt:lpstr>
      <vt:lpstr>ZOLTER COMPACT 190х300</vt:lpstr>
      <vt:lpstr>ZOLTER COMPACT 240х110</vt:lpstr>
      <vt:lpstr>ZOLTER COMPACT 240х140</vt:lpstr>
      <vt:lpstr>ZOLTER COMPACT 240х200</vt:lpstr>
      <vt:lpstr>ZOLTER COMPACT 240х250</vt:lpstr>
      <vt:lpstr>ZOLTER COMPACT 240х300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П. Сведомцев</dc:creator>
  <cp:lastModifiedBy>Александр А. Орлов</cp:lastModifiedBy>
  <dcterms:created xsi:type="dcterms:W3CDTF">2015-06-05T18:19:34Z</dcterms:created>
  <dcterms:modified xsi:type="dcterms:W3CDTF">2026-06-17T11:02:27Z</dcterms:modified>
</cp:coreProperties>
</file>